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4CE4DA63-5244-4FBE-AFBB-79443927A989}" xr6:coauthVersionLast="47" xr6:coauthVersionMax="47" xr10:uidLastSave="{00000000-0000-0000-0000-000000000000}"/>
  <bookViews>
    <workbookView xWindow="-120" yWindow="-120" windowWidth="20640" windowHeight="11160" tabRatio="722" firstSheet="24" activeTab="24" xr2:uid="{00000000-000D-0000-FFFF-FFFF00000000}"/>
  </bookViews>
  <sheets>
    <sheet name="Tosari" sheetId="10" state="hidden" r:id="rId1"/>
    <sheet name="Lumbang" sheetId="4" state="hidden" r:id="rId2"/>
    <sheet name="Pasrepan" sheetId="11" state="hidden" r:id="rId3"/>
    <sheet name="Kejayan" sheetId="12" state="hidden" r:id="rId4"/>
    <sheet name="Wonorejo" sheetId="13" state="hidden" r:id="rId5"/>
    <sheet name="Beji" sheetId="17" state="hidden" r:id="rId6"/>
    <sheet name="Bangil" sheetId="6" state="hidden" r:id="rId7"/>
    <sheet name="Rembang" sheetId="18" state="hidden" r:id="rId8"/>
    <sheet name="Rejoso" sheetId="21" state="hidden" r:id="rId9"/>
    <sheet name="Winongan" sheetId="22" state="hidden" r:id="rId10"/>
    <sheet name="Grati" sheetId="23" state="hidden" r:id="rId11"/>
    <sheet name="nguling" sheetId="24" state="hidden" r:id="rId12"/>
    <sheet name="Bagor" sheetId="33" state="hidden" r:id="rId13"/>
    <sheet name="Wilangan" sheetId="32" state="hidden" r:id="rId14"/>
    <sheet name="Sawahan" sheetId="34" state="hidden" r:id="rId15"/>
    <sheet name="Nganjuk" sheetId="35" state="hidden" r:id="rId16"/>
    <sheet name="Berbek" sheetId="36" state="hidden" r:id="rId17"/>
    <sheet name="Loceret" sheetId="37" state="hidden" r:id="rId18"/>
    <sheet name="Ngetos" sheetId="38" state="hidden" r:id="rId19"/>
    <sheet name="Sukomoro" sheetId="39" state="hidden" r:id="rId20"/>
    <sheet name="Pace" sheetId="40" state="hidden" r:id="rId21"/>
    <sheet name="Tanjunganom" sheetId="41" state="hidden" r:id="rId22"/>
    <sheet name="Prambon" sheetId="42" state="hidden" r:id="rId23"/>
    <sheet name="Ngronggot" sheetId="43" state="hidden" r:id="rId24"/>
    <sheet name="Lengkong Anyar" sheetId="54" r:id="rId25"/>
    <sheet name="Baron" sheetId="45" state="hidden" r:id="rId26"/>
    <sheet name="Rejoso (R)" sheetId="51" state="hidden" r:id="rId27"/>
    <sheet name="Lengkong" sheetId="46" state="hidden" r:id="rId28"/>
    <sheet name="Gondang" sheetId="47" state="hidden" r:id="rId29"/>
    <sheet name="Ngluyu" sheetId="48" state="hidden" r:id="rId30"/>
    <sheet name="Patianrowo" sheetId="49" state="hidden" r:id="rId31"/>
    <sheet name="Jatikalen" sheetId="50" state="hidden" r:id="rId32"/>
  </sheets>
  <externalReferences>
    <externalReference r:id="rId33"/>
    <externalReference r:id="rId34"/>
    <externalReference r:id="rId35"/>
  </externalReferences>
  <definedNames>
    <definedName name="_xlnm._FilterDatabase" localSheetId="12" hidden="1">Bagor!$C$9:$AB$66</definedName>
    <definedName name="_xlnm._FilterDatabase" localSheetId="25" hidden="1">Baron!$C$9:$AB$44</definedName>
    <definedName name="_xlnm._FilterDatabase" localSheetId="16" hidden="1">Berbek!$C$9:$AB$102</definedName>
    <definedName name="_xlnm._FilterDatabase" localSheetId="28" hidden="1">Gondang!$C$9:$AB$108</definedName>
    <definedName name="_xlnm._FilterDatabase" localSheetId="31" hidden="1">Jatikalen!$C$9:$AB$46</definedName>
    <definedName name="_xlnm._FilterDatabase" localSheetId="27" hidden="1">Lengkong!$C$9:$AB$64</definedName>
    <definedName name="_xlnm._FilterDatabase" localSheetId="24" hidden="1">'Lengkong Anyar'!$A$9:$AB$77</definedName>
    <definedName name="_xlnm._FilterDatabase" localSheetId="17" hidden="1">Loceret!$C$9:$AB$138</definedName>
    <definedName name="_xlnm._FilterDatabase" localSheetId="15" hidden="1">Nganjuk!$C$9:$AB$58</definedName>
    <definedName name="_xlnm._FilterDatabase" localSheetId="18" hidden="1">Ngetos!$C$9:$AB$20</definedName>
    <definedName name="_xlnm._FilterDatabase" localSheetId="29" hidden="1">Ngluyu!$C$9:$AB$20</definedName>
    <definedName name="_xlnm._FilterDatabase" localSheetId="23" hidden="1">Ngronggot!$C$9:$AB$98</definedName>
    <definedName name="_xlnm._FilterDatabase" localSheetId="20" hidden="1">Pace!$C$9:$AB$74</definedName>
    <definedName name="_xlnm._FilterDatabase" localSheetId="30" hidden="1">Patianrowo!$C$9:$AB$34</definedName>
    <definedName name="_xlnm._FilterDatabase" localSheetId="22" hidden="1">Prambon!$C$9:$AB$98</definedName>
    <definedName name="_xlnm._FilterDatabase" localSheetId="26" hidden="1">'Rejoso (R)'!$C$9:$AB$109</definedName>
    <definedName name="_xlnm._FilterDatabase" localSheetId="14" hidden="1">Sawahan!$C$9:$AB$78</definedName>
    <definedName name="_xlnm._FilterDatabase" localSheetId="19" hidden="1">Sukomoro!$C$9:$AB$116</definedName>
    <definedName name="_xlnm._FilterDatabase" localSheetId="21" hidden="1">Tanjunganom!$C$9:$AB$108</definedName>
    <definedName name="_xlnm._FilterDatabase" localSheetId="13" hidden="1">Wilangan!$C$9:$AB$36</definedName>
    <definedName name="_xlnm.Print_Area" localSheetId="12">Bagor!$C$1:$AB$85</definedName>
    <definedName name="_xlnm.Print_Area" localSheetId="6">Bangil!$A$1:$Y$93</definedName>
    <definedName name="_xlnm.Print_Area" localSheetId="25">Baron!$C$1:$AB$69</definedName>
    <definedName name="_xlnm.Print_Area" localSheetId="16">Berbek!$C$1:$AC$121</definedName>
    <definedName name="_xlnm.Print_Area" localSheetId="28">Gondang!$C$1:$AB$127</definedName>
    <definedName name="_xlnm.Print_Area" localSheetId="31">Jatikalen!$C$1:$AB$71</definedName>
    <definedName name="_xlnm.Print_Area" localSheetId="27">Lengkong!$C$1:$AB$88</definedName>
    <definedName name="_xlnm.Print_Area" localSheetId="24">'Lengkong Anyar'!$A$1:$AD$102</definedName>
    <definedName name="_xlnm.Print_Area" localSheetId="17">Loceret!$C$1:$AB$157</definedName>
    <definedName name="_xlnm.Print_Area" localSheetId="15">Nganjuk!$C$1:$AB$77</definedName>
    <definedName name="_xlnm.Print_Area" localSheetId="18">Ngetos!$C$1:$AB$63</definedName>
    <definedName name="_xlnm.Print_Area" localSheetId="29">Ngluyu!$C$1:$AB$45</definedName>
    <definedName name="_xlnm.Print_Area" localSheetId="23">Ngronggot!$C$1:$AB$117</definedName>
    <definedName name="_xlnm.Print_Area" localSheetId="20">Pace!$C$1:$AB$99</definedName>
    <definedName name="_xlnm.Print_Area" localSheetId="30">Patianrowo!$C$1:$AB$60</definedName>
    <definedName name="_xlnm.Print_Area" localSheetId="22">Prambon!$C$1:$AB$117</definedName>
    <definedName name="_xlnm.Print_Area" localSheetId="26">'Rejoso (R)'!$C$1:$AB$128</definedName>
    <definedName name="_xlnm.Print_Area" localSheetId="14">Sawahan!$C$1:$AB$97</definedName>
    <definedName name="_xlnm.Print_Area" localSheetId="19">Sukomoro!$C$1:$AB$140</definedName>
    <definedName name="_xlnm.Print_Area" localSheetId="21">Tanjunganom!$C$1:$AB$143</definedName>
    <definedName name="_xlnm.Print_Area" localSheetId="13">Wilangan!$C$1:$AB$54</definedName>
    <definedName name="_xlnm.Print_Titles" localSheetId="12">Bagor!$1:$9</definedName>
    <definedName name="_xlnm.Print_Titles" localSheetId="25">Baron!$1:$9</definedName>
    <definedName name="_xlnm.Print_Titles" localSheetId="16">Berbek!$1:$9</definedName>
    <definedName name="_xlnm.Print_Titles" localSheetId="28">Gondang!$1:$9</definedName>
    <definedName name="_xlnm.Print_Titles" localSheetId="31">Jatikalen!$1:$9</definedName>
    <definedName name="_xlnm.Print_Titles" localSheetId="27">Lengkong!$1:$9</definedName>
    <definedName name="_xlnm.Print_Titles" localSheetId="24">'Lengkong Anyar'!$1:$9</definedName>
    <definedName name="_xlnm.Print_Titles" localSheetId="17">Loceret!$1:$9</definedName>
    <definedName name="_xlnm.Print_Titles" localSheetId="15">Nganjuk!$1:$9</definedName>
    <definedName name="_xlnm.Print_Titles" localSheetId="18">Ngetos!$1:$9</definedName>
    <definedName name="_xlnm.Print_Titles" localSheetId="29">Ngluyu!$1:$9</definedName>
    <definedName name="_xlnm.Print_Titles" localSheetId="23">Ngronggot!$1:$9</definedName>
    <definedName name="_xlnm.Print_Titles" localSheetId="20">Pace!$1:$9</definedName>
    <definedName name="_xlnm.Print_Titles" localSheetId="30">Patianrowo!$1:$9</definedName>
    <definedName name="_xlnm.Print_Titles" localSheetId="22">Prambon!$1:$9</definedName>
    <definedName name="_xlnm.Print_Titles" localSheetId="26">'Rejoso (R)'!$1:$9</definedName>
    <definedName name="_xlnm.Print_Titles" localSheetId="14">Sawahan!$1:$9</definedName>
    <definedName name="_xlnm.Print_Titles" localSheetId="19">Sukomoro!$1:$9</definedName>
    <definedName name="_xlnm.Print_Titles" localSheetId="21">Tanjunganom!$1:$9</definedName>
    <definedName name="_xlnm.Print_Titles" localSheetId="13">Wilangan!$1:$9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54" l="1"/>
  <c r="D30" i="54" s="1"/>
  <c r="D32" i="54" s="1"/>
  <c r="D34" i="54" s="1"/>
  <c r="D36" i="54" s="1"/>
  <c r="D38" i="54" s="1"/>
  <c r="D40" i="54" s="1"/>
  <c r="D42" i="54" s="1"/>
  <c r="D44" i="54" s="1"/>
  <c r="D46" i="54" s="1"/>
  <c r="D48" i="54" s="1"/>
  <c r="D50" i="54" s="1"/>
  <c r="D52" i="54" s="1"/>
  <c r="D54" i="54" s="1"/>
  <c r="D58" i="54" s="1"/>
  <c r="D60" i="54" s="1"/>
  <c r="D62" i="54" s="1"/>
  <c r="D64" i="54" s="1"/>
  <c r="D66" i="54" s="1"/>
  <c r="D70" i="54" s="1"/>
  <c r="D72" i="54" s="1"/>
  <c r="D74" i="54" s="1"/>
  <c r="D76" i="54" s="1"/>
  <c r="AC72" i="54"/>
  <c r="AD72" i="54" s="1"/>
  <c r="AC70" i="54"/>
  <c r="AD70" i="54" s="1"/>
  <c r="AC68" i="54"/>
  <c r="AD68" i="54" s="1"/>
  <c r="AC58" i="54"/>
  <c r="AD58" i="54" s="1"/>
  <c r="AC56" i="54"/>
  <c r="AD56" i="54" s="1"/>
  <c r="AC34" i="54"/>
  <c r="AD34" i="54" s="1"/>
  <c r="AC32" i="54"/>
  <c r="AD32" i="54" s="1"/>
  <c r="AC30" i="54"/>
  <c r="AD30" i="54" s="1"/>
  <c r="AD26" i="54"/>
  <c r="AD10" i="54"/>
  <c r="AD36" i="34"/>
  <c r="I52" i="35"/>
  <c r="I50" i="35"/>
  <c r="I14" i="35"/>
  <c r="G3" i="36"/>
  <c r="AD48" i="36"/>
  <c r="AD50" i="36"/>
  <c r="AD52" i="36"/>
  <c r="AC52" i="42"/>
  <c r="AD52" i="42" s="1"/>
  <c r="AC78" i="42"/>
  <c r="AD78" i="42"/>
  <c r="AC76" i="42"/>
  <c r="AD76" i="42" s="1"/>
  <c r="AC74" i="42"/>
  <c r="AD74" i="42"/>
  <c r="AC72" i="42"/>
  <c r="AD72" i="42" s="1"/>
  <c r="AC80" i="42"/>
  <c r="AD80" i="42"/>
  <c r="AD34" i="45"/>
  <c r="I46" i="50"/>
  <c r="I44" i="50"/>
  <c r="AD58" i="35"/>
  <c r="AC48" i="35"/>
  <c r="AD48" i="35" s="1"/>
  <c r="AD46" i="35"/>
  <c r="AC46" i="35"/>
  <c r="AC44" i="35"/>
  <c r="AD44" i="35" s="1"/>
  <c r="AD16" i="35"/>
  <c r="AD10" i="35"/>
  <c r="I10" i="35" s="1"/>
  <c r="AD78" i="34"/>
  <c r="AC78" i="34"/>
  <c r="AD76" i="34"/>
  <c r="AD74" i="34"/>
  <c r="AC74" i="34"/>
  <c r="AD72" i="34"/>
  <c r="AD70" i="34"/>
  <c r="AC70" i="34"/>
  <c r="AD68" i="34"/>
  <c r="AD66" i="34"/>
  <c r="AC66" i="34"/>
  <c r="AD64" i="34"/>
  <c r="AD62" i="34"/>
  <c r="AD60" i="34"/>
  <c r="AD58" i="34"/>
  <c r="AC58" i="34"/>
  <c r="AD56" i="34"/>
  <c r="AD54" i="34"/>
  <c r="AD52" i="34"/>
  <c r="AD50" i="34"/>
  <c r="AC50" i="34"/>
  <c r="AD48" i="34"/>
  <c r="AD46" i="34"/>
  <c r="AD44" i="34"/>
  <c r="AC44" i="34"/>
  <c r="AD42" i="34"/>
  <c r="AD34" i="34"/>
  <c r="AD32" i="34"/>
  <c r="AD30" i="34"/>
  <c r="AD28" i="34"/>
  <c r="AD26" i="34"/>
  <c r="AD24" i="34"/>
  <c r="AC24" i="34"/>
  <c r="AD66" i="33"/>
  <c r="AD64" i="33"/>
  <c r="AC64" i="33"/>
  <c r="AD62" i="33"/>
  <c r="AD60" i="33"/>
  <c r="AC60" i="33"/>
  <c r="AC58" i="33"/>
  <c r="AD58" i="33" s="1"/>
  <c r="AD56" i="33"/>
  <c r="AD54" i="33"/>
  <c r="AD52" i="33"/>
  <c r="AD50" i="33"/>
  <c r="AD48" i="33"/>
  <c r="AD46" i="33"/>
  <c r="AC46" i="33"/>
  <c r="AC44" i="33"/>
  <c r="AD44" i="33" s="1"/>
  <c r="AD42" i="33"/>
  <c r="AD40" i="33"/>
  <c r="AC40" i="33"/>
  <c r="AD36" i="32"/>
  <c r="AD34" i="32"/>
  <c r="AD32" i="32"/>
  <c r="AD30" i="32"/>
  <c r="AD28" i="32"/>
  <c r="AD26" i="32"/>
  <c r="AC26" i="32"/>
  <c r="AD102" i="36"/>
  <c r="AD100" i="36"/>
  <c r="AC98" i="36"/>
  <c r="AD98" i="36" s="1"/>
  <c r="AD96" i="36"/>
  <c r="AD94" i="36"/>
  <c r="AD92" i="36"/>
  <c r="AD90" i="36"/>
  <c r="AD88" i="36"/>
  <c r="AC88" i="36"/>
  <c r="AC86" i="36"/>
  <c r="AD86" i="36" s="1"/>
  <c r="AD84" i="36"/>
  <c r="AD82" i="36"/>
  <c r="AC82" i="36"/>
  <c r="I80" i="36"/>
  <c r="AC78" i="36"/>
  <c r="AD78" i="36" s="1"/>
  <c r="AC76" i="36"/>
  <c r="AD76" i="36" s="1"/>
  <c r="AD74" i="36"/>
  <c r="AD72" i="36"/>
  <c r="AD70" i="36"/>
  <c r="AD68" i="36"/>
  <c r="AC68" i="36"/>
  <c r="AD66" i="36"/>
  <c r="AC66" i="36"/>
  <c r="AD64" i="36"/>
  <c r="AD62" i="36"/>
  <c r="AD60" i="36"/>
  <c r="AC60" i="36"/>
  <c r="AC58" i="36"/>
  <c r="AD58" i="36" s="1"/>
  <c r="AD56" i="36"/>
  <c r="AD54" i="36"/>
  <c r="AD46" i="36"/>
  <c r="AD38" i="36"/>
  <c r="AD36" i="36"/>
  <c r="AC34" i="36"/>
  <c r="AD34" i="36" s="1"/>
  <c r="AC32" i="36"/>
  <c r="AD32" i="36" s="1"/>
  <c r="AD30" i="36"/>
  <c r="AD28" i="36"/>
  <c r="AD26" i="36"/>
  <c r="AD24" i="36"/>
  <c r="AC24" i="36"/>
  <c r="AC22" i="36"/>
  <c r="AD22" i="36" s="1"/>
  <c r="AD20" i="36"/>
  <c r="AD18" i="36"/>
  <c r="AC18" i="36"/>
  <c r="AD16" i="36"/>
  <c r="AD14" i="36"/>
  <c r="AD12" i="36"/>
  <c r="AC12" i="36"/>
  <c r="AD138" i="37"/>
  <c r="AD136" i="37"/>
  <c r="AC136" i="37"/>
  <c r="AC134" i="37"/>
  <c r="AD134" i="37" s="1"/>
  <c r="AC132" i="37"/>
  <c r="AD132" i="37" s="1"/>
  <c r="AC130" i="37"/>
  <c r="AD130" i="37" s="1"/>
  <c r="AC128" i="37"/>
  <c r="AD128" i="37" s="1"/>
  <c r="AD126" i="37"/>
  <c r="AD124" i="37"/>
  <c r="AC124" i="37"/>
  <c r="AD122" i="37"/>
  <c r="AD120" i="37"/>
  <c r="AD118" i="37"/>
  <c r="AC118" i="37"/>
  <c r="AC116" i="37"/>
  <c r="AD116" i="37" s="1"/>
  <c r="AD114" i="37"/>
  <c r="AD112" i="37"/>
  <c r="AC112" i="37"/>
  <c r="AD110" i="37"/>
  <c r="AD108" i="37"/>
  <c r="AD106" i="37"/>
  <c r="AD104" i="37"/>
  <c r="AC104" i="37"/>
  <c r="AC102" i="37"/>
  <c r="AD102" i="37" s="1"/>
  <c r="AD100" i="37"/>
  <c r="AC100" i="37"/>
  <c r="AC98" i="37"/>
  <c r="AD98" i="37" s="1"/>
  <c r="AD96" i="37"/>
  <c r="AD94" i="37"/>
  <c r="AD92" i="37"/>
  <c r="AD90" i="37"/>
  <c r="AD88" i="37"/>
  <c r="AD86" i="37"/>
  <c r="AD84" i="37"/>
  <c r="AC84" i="37"/>
  <c r="AD54" i="37"/>
  <c r="I54" i="37" s="1"/>
  <c r="AD52" i="37"/>
  <c r="AD50" i="37"/>
  <c r="AD48" i="37"/>
  <c r="AC48" i="37"/>
  <c r="AD42" i="37"/>
  <c r="AC34" i="37"/>
  <c r="AD34" i="37"/>
  <c r="AC32" i="37"/>
  <c r="AD32" i="37" s="1"/>
  <c r="AD30" i="37"/>
  <c r="AD28" i="37"/>
  <c r="AC28" i="37"/>
  <c r="AD26" i="37"/>
  <c r="AD24" i="37"/>
  <c r="AC24" i="37"/>
  <c r="AC22" i="37"/>
  <c r="AD22" i="37" s="1"/>
  <c r="AC20" i="37"/>
  <c r="AD20" i="37"/>
  <c r="AC16" i="37"/>
  <c r="AD16" i="37" s="1"/>
  <c r="AD18" i="37"/>
  <c r="AC14" i="37"/>
  <c r="AD14" i="37" s="1"/>
  <c r="AD12" i="37"/>
  <c r="AD10" i="37"/>
  <c r="AC10" i="37"/>
  <c r="AC18" i="38"/>
  <c r="AD18" i="38" s="1"/>
  <c r="AC100" i="39"/>
  <c r="AD100" i="39" s="1"/>
  <c r="AD68" i="40"/>
  <c r="AC104" i="41"/>
  <c r="AD104" i="41" s="1"/>
  <c r="AC96" i="41"/>
  <c r="AD96" i="41" s="1"/>
  <c r="AC62" i="41"/>
  <c r="AD62" i="41" s="1"/>
  <c r="AD66" i="51"/>
  <c r="AD60" i="46"/>
  <c r="I60" i="46"/>
  <c r="AD62" i="46"/>
  <c r="I62" i="46" s="1"/>
  <c r="AD106" i="47"/>
  <c r="I108" i="47"/>
  <c r="AD102" i="47"/>
  <c r="I102" i="47" s="1"/>
  <c r="AD100" i="47"/>
  <c r="I100" i="47"/>
  <c r="AD98" i="47"/>
  <c r="I98" i="47" s="1"/>
  <c r="AD96" i="47"/>
  <c r="I96" i="47"/>
  <c r="AD92" i="47"/>
  <c r="I94" i="47" s="1"/>
  <c r="AD88" i="47"/>
  <c r="I88" i="47" s="1"/>
  <c r="I90" i="47"/>
  <c r="AD82" i="47"/>
  <c r="I82" i="47" s="1"/>
  <c r="AD80" i="47"/>
  <c r="I80" i="47" s="1"/>
  <c r="AD78" i="47"/>
  <c r="I78" i="47" s="1"/>
  <c r="AD76" i="47"/>
  <c r="I76" i="47" s="1"/>
  <c r="AD74" i="47"/>
  <c r="I74" i="47" s="1"/>
  <c r="AD64" i="47"/>
  <c r="I72" i="47" s="1"/>
  <c r="AD62" i="47"/>
  <c r="I62" i="47" s="1"/>
  <c r="AD60" i="47"/>
  <c r="I60" i="47" s="1"/>
  <c r="AD58" i="47"/>
  <c r="I58" i="47" s="1"/>
  <c r="AD56" i="47"/>
  <c r="I56" i="47" s="1"/>
  <c r="AD54" i="47"/>
  <c r="I54" i="47" s="1"/>
  <c r="AD52" i="47"/>
  <c r="I52" i="47" s="1"/>
  <c r="AD50" i="47"/>
  <c r="I50" i="47" s="1"/>
  <c r="AD48" i="47"/>
  <c r="I48" i="47" s="1"/>
  <c r="AD46" i="47"/>
  <c r="I46" i="47" s="1"/>
  <c r="AD44" i="47"/>
  <c r="I44" i="47" s="1"/>
  <c r="AD42" i="47"/>
  <c r="I42" i="47" s="1"/>
  <c r="AD34" i="47"/>
  <c r="I34" i="47" s="1"/>
  <c r="AD28" i="47"/>
  <c r="I28" i="47" s="1"/>
  <c r="AD24" i="47"/>
  <c r="AF26" i="47" s="1"/>
  <c r="AD18" i="47"/>
  <c r="I18" i="47"/>
  <c r="AD20" i="49"/>
  <c r="I20" i="49" s="1"/>
  <c r="AD32" i="45"/>
  <c r="I32" i="45" s="1"/>
  <c r="AD18" i="49"/>
  <c r="I18" i="49" s="1"/>
  <c r="AD16" i="49"/>
  <c r="I16" i="49" s="1"/>
  <c r="AD16" i="51"/>
  <c r="AD22" i="51"/>
  <c r="I26" i="51" s="1"/>
  <c r="AD38" i="51"/>
  <c r="I38" i="51" s="1"/>
  <c r="AD40" i="51"/>
  <c r="I40" i="51" s="1"/>
  <c r="AD42" i="51"/>
  <c r="I42" i="51" s="1"/>
  <c r="AD44" i="51"/>
  <c r="I44" i="51" s="1"/>
  <c r="AD89" i="51"/>
  <c r="I91" i="51" s="1"/>
  <c r="AD105" i="51"/>
  <c r="I105" i="51" s="1"/>
  <c r="AD99" i="51"/>
  <c r="AD70" i="51"/>
  <c r="AD76" i="51"/>
  <c r="I76" i="51" s="1"/>
  <c r="AD79" i="51"/>
  <c r="I79" i="51" s="1"/>
  <c r="AD103" i="51"/>
  <c r="AD60" i="51"/>
  <c r="I60" i="51" s="1"/>
  <c r="AD62" i="51"/>
  <c r="I62" i="51" s="1"/>
  <c r="AD52" i="51"/>
  <c r="I58" i="51" s="1"/>
  <c r="AD95" i="51"/>
  <c r="AD83" i="51"/>
  <c r="I83" i="51" s="1"/>
  <c r="AD87" i="51"/>
  <c r="I87" i="51" s="1"/>
  <c r="AD46" i="51"/>
  <c r="I46" i="51" s="1"/>
  <c r="AD48" i="51"/>
  <c r="I48" i="51" s="1"/>
  <c r="AD50" i="51"/>
  <c r="I50" i="51" s="1"/>
  <c r="AD40" i="50"/>
  <c r="AD44" i="50"/>
  <c r="AD30" i="50"/>
  <c r="I30" i="50" s="1"/>
  <c r="AD32" i="50"/>
  <c r="I32" i="50" s="1"/>
  <c r="AD34" i="50"/>
  <c r="I34" i="50" s="1"/>
  <c r="AD36" i="50"/>
  <c r="I36" i="50" s="1"/>
  <c r="AD38" i="50"/>
  <c r="I38" i="50" s="1"/>
  <c r="AD10" i="50"/>
  <c r="I10" i="50" s="1"/>
  <c r="AF10" i="50"/>
  <c r="AD12" i="50"/>
  <c r="I12" i="50" s="1"/>
  <c r="AD14" i="50"/>
  <c r="I14" i="50"/>
  <c r="AD16" i="50"/>
  <c r="I16" i="50" s="1"/>
  <c r="AD18" i="50"/>
  <c r="I18" i="50"/>
  <c r="AD20" i="50"/>
  <c r="I20" i="50" s="1"/>
  <c r="AD22" i="50"/>
  <c r="I22" i="50"/>
  <c r="AD24" i="50"/>
  <c r="I24" i="50" s="1"/>
  <c r="AD26" i="50"/>
  <c r="I26" i="50"/>
  <c r="AD28" i="50"/>
  <c r="I28" i="50" s="1"/>
  <c r="AD10" i="49"/>
  <c r="I10" i="49"/>
  <c r="AD32" i="49"/>
  <c r="I32" i="49" s="1"/>
  <c r="AD26" i="49"/>
  <c r="I28" i="49" s="1"/>
  <c r="I26" i="49"/>
  <c r="AD34" i="49"/>
  <c r="I34" i="49" s="1"/>
  <c r="AD18" i="48"/>
  <c r="I18" i="48"/>
  <c r="AD20" i="48"/>
  <c r="I20" i="48" s="1"/>
  <c r="AD12" i="46"/>
  <c r="I14" i="46" s="1"/>
  <c r="I12" i="46"/>
  <c r="AD40" i="46"/>
  <c r="I44" i="46" s="1"/>
  <c r="AD58" i="46"/>
  <c r="I58" i="46" s="1"/>
  <c r="AD48" i="46"/>
  <c r="I48" i="46" s="1"/>
  <c r="AD36" i="46"/>
  <c r="I38" i="46" s="1"/>
  <c r="AD52" i="46"/>
  <c r="AD18" i="46"/>
  <c r="I18" i="46" s="1"/>
  <c r="AD20" i="46"/>
  <c r="I20" i="46" s="1"/>
  <c r="AD22" i="46"/>
  <c r="I22" i="46" s="1"/>
  <c r="AD64" i="46"/>
  <c r="I64" i="46" s="1"/>
  <c r="AD24" i="46"/>
  <c r="I24" i="46" s="1"/>
  <c r="AD26" i="46"/>
  <c r="I26" i="46" s="1"/>
  <c r="AD28" i="46"/>
  <c r="I28" i="46" s="1"/>
  <c r="AD30" i="46"/>
  <c r="I30" i="46" s="1"/>
  <c r="AD32" i="46"/>
  <c r="I32" i="46" s="1"/>
  <c r="AD34" i="46"/>
  <c r="I34" i="46" s="1"/>
  <c r="AD10" i="45"/>
  <c r="I12" i="45" s="1"/>
  <c r="AD14" i="45"/>
  <c r="I14" i="45" s="1"/>
  <c r="AD16" i="45"/>
  <c r="I16" i="45" s="1"/>
  <c r="AD18" i="45"/>
  <c r="I18" i="45" s="1"/>
  <c r="AD20" i="45"/>
  <c r="I20" i="45" s="1"/>
  <c r="AD22" i="45"/>
  <c r="I22" i="45" s="1"/>
  <c r="AD24" i="45"/>
  <c r="I24" i="45" s="1"/>
  <c r="AC44" i="45"/>
  <c r="AD44" i="45" s="1"/>
  <c r="AC38" i="45"/>
  <c r="AD38" i="45" s="1"/>
  <c r="AC42" i="45"/>
  <c r="AD42" i="45" s="1"/>
  <c r="AC82" i="43"/>
  <c r="AD82" i="43" s="1"/>
  <c r="AC98" i="43"/>
  <c r="AD98" i="43" s="1"/>
  <c r="AC76" i="43"/>
  <c r="AD76" i="43" s="1"/>
  <c r="AC78" i="43"/>
  <c r="AD78" i="43" s="1"/>
  <c r="AC56" i="43"/>
  <c r="AD56" i="43" s="1"/>
  <c r="AC64" i="43"/>
  <c r="AD64" i="43" s="1"/>
  <c r="AC66" i="43"/>
  <c r="AD66" i="43" s="1"/>
  <c r="AC68" i="43"/>
  <c r="AD68" i="43" s="1"/>
  <c r="AC70" i="43"/>
  <c r="AD70" i="43" s="1"/>
  <c r="AC72" i="43"/>
  <c r="AD72" i="43" s="1"/>
  <c r="AC74" i="43"/>
  <c r="AD74" i="43" s="1"/>
  <c r="AC90" i="43"/>
  <c r="AD90" i="43" s="1"/>
  <c r="AC42" i="43"/>
  <c r="AD42" i="43" s="1"/>
  <c r="AC44" i="43"/>
  <c r="AD44" i="43"/>
  <c r="AC46" i="43"/>
  <c r="AD46" i="43" s="1"/>
  <c r="AC12" i="43"/>
  <c r="AD12" i="43" s="1"/>
  <c r="AC14" i="43"/>
  <c r="AD14" i="43" s="1"/>
  <c r="AC16" i="43"/>
  <c r="AD16" i="43" s="1"/>
  <c r="AC18" i="43"/>
  <c r="AD18" i="43" s="1"/>
  <c r="AC20" i="43"/>
  <c r="AD20" i="43" s="1"/>
  <c r="AC22" i="43"/>
  <c r="AD22" i="43" s="1"/>
  <c r="AC24" i="43"/>
  <c r="AD24" i="43"/>
  <c r="AC80" i="43"/>
  <c r="AD80" i="43" s="1"/>
  <c r="AC48" i="43"/>
  <c r="AD48" i="43" s="1"/>
  <c r="AC52" i="43"/>
  <c r="AD52" i="43" s="1"/>
  <c r="AC54" i="43"/>
  <c r="AD54" i="43" s="1"/>
  <c r="AC50" i="43"/>
  <c r="AD50" i="43" s="1"/>
  <c r="AC62" i="43"/>
  <c r="AD62" i="43" s="1"/>
  <c r="AC96" i="43"/>
  <c r="AD96" i="43" s="1"/>
  <c r="AC58" i="43"/>
  <c r="AD58" i="43" s="1"/>
  <c r="AC60" i="43"/>
  <c r="AD60" i="43" s="1"/>
  <c r="AC26" i="43"/>
  <c r="AD26" i="43" s="1"/>
  <c r="AC28" i="43"/>
  <c r="AD28" i="43" s="1"/>
  <c r="AC30" i="43"/>
  <c r="AD30" i="43" s="1"/>
  <c r="AC32" i="43"/>
  <c r="AD32" i="43" s="1"/>
  <c r="AC34" i="43"/>
  <c r="AD34" i="43" s="1"/>
  <c r="AC84" i="43"/>
  <c r="AD84" i="43" s="1"/>
  <c r="AC38" i="43"/>
  <c r="AD38" i="43" s="1"/>
  <c r="AC40" i="43"/>
  <c r="AD40" i="43" s="1"/>
  <c r="AC36" i="43"/>
  <c r="AD36" i="43" s="1"/>
  <c r="AC38" i="42"/>
  <c r="AD38" i="42" s="1"/>
  <c r="AC66" i="42"/>
  <c r="AD66" i="42" s="1"/>
  <c r="AC68" i="42"/>
  <c r="AD68" i="42" s="1"/>
  <c r="AC70" i="42"/>
  <c r="AD70" i="42" s="1"/>
  <c r="AC86" i="42"/>
  <c r="AD86" i="42" s="1"/>
  <c r="AC60" i="42"/>
  <c r="AD60" i="42"/>
  <c r="AC62" i="42"/>
  <c r="AD62" i="42" s="1"/>
  <c r="AC64" i="42"/>
  <c r="AD64" i="42" s="1"/>
  <c r="AC56" i="42"/>
  <c r="AD56" i="42" s="1"/>
  <c r="AC58" i="42"/>
  <c r="AD58" i="42" s="1"/>
  <c r="AC50" i="42"/>
  <c r="AD50" i="42" s="1"/>
  <c r="AC48" i="42"/>
  <c r="AD48" i="42" s="1"/>
  <c r="AC92" i="42"/>
  <c r="AD92" i="42" s="1"/>
  <c r="AD42" i="42"/>
  <c r="AC26" i="42"/>
  <c r="AD26" i="42" s="1"/>
  <c r="AC28" i="42"/>
  <c r="AD28" i="42" s="1"/>
  <c r="AC30" i="42"/>
  <c r="AD30" i="42"/>
  <c r="AC16" i="42"/>
  <c r="AD16" i="42" s="1"/>
  <c r="AC18" i="42"/>
  <c r="AD18" i="42" s="1"/>
  <c r="AC94" i="42"/>
  <c r="AD94" i="42" s="1"/>
  <c r="AC20" i="42"/>
  <c r="AD20" i="42" s="1"/>
  <c r="AC22" i="42"/>
  <c r="AD22" i="42" s="1"/>
  <c r="AC12" i="42"/>
  <c r="AD12" i="42" s="1"/>
  <c r="AC14" i="42"/>
  <c r="AD14" i="42" s="1"/>
  <c r="AC44" i="42"/>
  <c r="AD44" i="42" s="1"/>
  <c r="AC46" i="42"/>
  <c r="AD46" i="42" s="1"/>
  <c r="AC32" i="42"/>
  <c r="AD32" i="42" s="1"/>
  <c r="AC10" i="42"/>
  <c r="AD10" i="42" s="1"/>
  <c r="AC88" i="42"/>
  <c r="AD88" i="42" s="1"/>
  <c r="AC90" i="42"/>
  <c r="AD90" i="42" s="1"/>
  <c r="AC54" i="42"/>
  <c r="AD54" i="42" s="1"/>
  <c r="AC40" i="42"/>
  <c r="AD40" i="42" s="1"/>
  <c r="AC36" i="42"/>
  <c r="AD36" i="42" s="1"/>
  <c r="AC34" i="42"/>
  <c r="AD34" i="42" s="1"/>
  <c r="AC24" i="42"/>
  <c r="AD24" i="42" s="1"/>
  <c r="AC96" i="42"/>
  <c r="AD96" i="42" s="1"/>
  <c r="AC98" i="42"/>
  <c r="AD98" i="42" s="1"/>
  <c r="AD10" i="41"/>
  <c r="I10" i="41" s="1"/>
  <c r="AD12" i="41"/>
  <c r="I12" i="41" s="1"/>
  <c r="AD14" i="41"/>
  <c r="I14" i="41" s="1"/>
  <c r="I16" i="41"/>
  <c r="AD28" i="41"/>
  <c r="AD30" i="41"/>
  <c r="AC52" i="41"/>
  <c r="AD52" i="41" s="1"/>
  <c r="AD32" i="41"/>
  <c r="AD34" i="41"/>
  <c r="AD36" i="41"/>
  <c r="AC68" i="41"/>
  <c r="AD68" i="41"/>
  <c r="AC64" i="41"/>
  <c r="AD64" i="41" s="1"/>
  <c r="AC18" i="41"/>
  <c r="AD22" i="41" s="1"/>
  <c r="AC60" i="41"/>
  <c r="AD60" i="41"/>
  <c r="AC56" i="41"/>
  <c r="AD58" i="41" s="1"/>
  <c r="AC40" i="41"/>
  <c r="AD40" i="41" s="1"/>
  <c r="AC54" i="41"/>
  <c r="AD54" i="41" s="1"/>
  <c r="AC46" i="41"/>
  <c r="AD46" i="41" s="1"/>
  <c r="AC70" i="41"/>
  <c r="AD70" i="41" s="1"/>
  <c r="AC98" i="41"/>
  <c r="AD98" i="41" s="1"/>
  <c r="AC100" i="41"/>
  <c r="AD100" i="41" s="1"/>
  <c r="AC102" i="41"/>
  <c r="AD102" i="41"/>
  <c r="AC92" i="41"/>
  <c r="AD92" i="41" s="1"/>
  <c r="AC94" i="41"/>
  <c r="AD94" i="41" s="1"/>
  <c r="AC84" i="41"/>
  <c r="AD84" i="41" s="1"/>
  <c r="AC86" i="41"/>
  <c r="AD86" i="41" s="1"/>
  <c r="AC88" i="41"/>
  <c r="AD88" i="41" s="1"/>
  <c r="AC76" i="41"/>
  <c r="AD76" i="41" s="1"/>
  <c r="AC90" i="41"/>
  <c r="AD90" i="41" s="1"/>
  <c r="AC78" i="41"/>
  <c r="AD78" i="41" s="1"/>
  <c r="AC108" i="41"/>
  <c r="AD108" i="41" s="1"/>
  <c r="AC72" i="41"/>
  <c r="AD72" i="41" s="1"/>
  <c r="AC42" i="41"/>
  <c r="AD42" i="41" s="1"/>
  <c r="AC44" i="41"/>
  <c r="AD44" i="41" s="1"/>
  <c r="AC38" i="41"/>
  <c r="AD38" i="41" s="1"/>
  <c r="AD10" i="40"/>
  <c r="AD12" i="40"/>
  <c r="AC34" i="40"/>
  <c r="AD38" i="40" s="1"/>
  <c r="AC42" i="40"/>
  <c r="AD42" i="40"/>
  <c r="AC44" i="40"/>
  <c r="AD44" i="40" s="1"/>
  <c r="AC14" i="40"/>
  <c r="AD14" i="40" s="1"/>
  <c r="AC64" i="40"/>
  <c r="AD66" i="40" s="1"/>
  <c r="AC60" i="40"/>
  <c r="AD60" i="40" s="1"/>
  <c r="AC58" i="40"/>
  <c r="AD58" i="40" s="1"/>
  <c r="AC74" i="40"/>
  <c r="AD74" i="40" s="1"/>
  <c r="AC70" i="40"/>
  <c r="AD70" i="40" s="1"/>
  <c r="AD72" i="40"/>
  <c r="AC56" i="40"/>
  <c r="AD56" i="40" s="1"/>
  <c r="AC50" i="40"/>
  <c r="AD50" i="40" s="1"/>
  <c r="AC52" i="40"/>
  <c r="AD52" i="40" s="1"/>
  <c r="AC54" i="40"/>
  <c r="AD54" i="40" s="1"/>
  <c r="AC16" i="40"/>
  <c r="AD16" i="40" s="1"/>
  <c r="AC20" i="40"/>
  <c r="AD20" i="40"/>
  <c r="AC22" i="40"/>
  <c r="AD22" i="40" s="1"/>
  <c r="AC24" i="40"/>
  <c r="AD24" i="40" s="1"/>
  <c r="AC32" i="40"/>
  <c r="AD32" i="40" s="1"/>
  <c r="AC18" i="40"/>
  <c r="AD18" i="40" s="1"/>
  <c r="AC26" i="40"/>
  <c r="AD26" i="40" s="1"/>
  <c r="AC28" i="40"/>
  <c r="AD28" i="40" s="1"/>
  <c r="AC30" i="40"/>
  <c r="AD30" i="40" s="1"/>
  <c r="AD12" i="39"/>
  <c r="I16" i="39" s="1"/>
  <c r="AD18" i="39"/>
  <c r="I18" i="39" s="1"/>
  <c r="AD24" i="39"/>
  <c r="I28" i="39" s="1"/>
  <c r="AD36" i="39"/>
  <c r="I36" i="39" s="1"/>
  <c r="AD66" i="39"/>
  <c r="I40" i="39" s="1"/>
  <c r="AD46" i="39"/>
  <c r="I46" i="39"/>
  <c r="AD48" i="39"/>
  <c r="I48" i="39" s="1"/>
  <c r="AD50" i="39"/>
  <c r="I50" i="39" s="1"/>
  <c r="AD54" i="39"/>
  <c r="I54" i="39" s="1"/>
  <c r="AD56" i="39"/>
  <c r="I56" i="39" s="1"/>
  <c r="AD60" i="39"/>
  <c r="I60" i="39" s="1"/>
  <c r="AD64" i="39"/>
  <c r="AC72" i="39"/>
  <c r="AD74" i="39" s="1"/>
  <c r="AC108" i="39"/>
  <c r="AD108" i="39" s="1"/>
  <c r="AC102" i="39"/>
  <c r="AD102" i="39" s="1"/>
  <c r="AC98" i="39"/>
  <c r="AD98" i="39"/>
  <c r="AC80" i="39"/>
  <c r="AD84" i="39" s="1"/>
  <c r="AC92" i="39"/>
  <c r="AD92" i="39" s="1"/>
  <c r="AC104" i="39"/>
  <c r="AD104" i="39" s="1"/>
  <c r="AD68" i="39"/>
  <c r="AD70" i="39"/>
  <c r="AD110" i="39"/>
  <c r="I110" i="39" s="1"/>
  <c r="AD114" i="39"/>
  <c r="I114" i="39" s="1"/>
  <c r="AC10" i="38"/>
  <c r="AD10" i="38" s="1"/>
  <c r="AD16" i="38"/>
  <c r="I10" i="33"/>
  <c r="AD12" i="33"/>
  <c r="I12" i="33" s="1"/>
  <c r="AD14" i="33"/>
  <c r="I14" i="33" s="1"/>
  <c r="AD18" i="33"/>
  <c r="I18" i="33"/>
  <c r="AD20" i="33"/>
  <c r="I20" i="33" s="1"/>
  <c r="AD22" i="33"/>
  <c r="I22" i="33" s="1"/>
  <c r="AD24" i="33"/>
  <c r="I24" i="33" s="1"/>
  <c r="AD26" i="33"/>
  <c r="I26" i="33" s="1"/>
  <c r="AD30" i="33"/>
  <c r="I30" i="33" s="1"/>
  <c r="AD32" i="33"/>
  <c r="AD34" i="33"/>
  <c r="AC38" i="33"/>
  <c r="AD38" i="33" s="1"/>
  <c r="AD14" i="32"/>
  <c r="I14" i="32" s="1"/>
  <c r="AD16" i="32"/>
  <c r="I16" i="32" s="1"/>
  <c r="AD18" i="32"/>
  <c r="I18" i="32" s="1"/>
  <c r="AD20" i="32"/>
  <c r="I20" i="32" s="1"/>
  <c r="AD22" i="32"/>
  <c r="I22" i="32" s="1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65" i="6"/>
  <c r="J64" i="6"/>
  <c r="J63" i="6"/>
  <c r="J62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12" i="4"/>
  <c r="J13" i="4"/>
  <c r="J14" i="4"/>
  <c r="J15" i="4"/>
  <c r="J16" i="4"/>
  <c r="J17" i="4"/>
  <c r="J18" i="4"/>
  <c r="J19" i="4"/>
  <c r="J20" i="4"/>
  <c r="J21" i="4"/>
  <c r="J22" i="4"/>
  <c r="J23" i="4"/>
  <c r="J26" i="4"/>
  <c r="J27" i="4"/>
  <c r="J28" i="4"/>
  <c r="J29" i="4"/>
  <c r="J30" i="4"/>
  <c r="J32" i="4"/>
  <c r="J33" i="4"/>
  <c r="J34" i="4"/>
  <c r="J35" i="4"/>
  <c r="J36" i="4"/>
  <c r="J37" i="4"/>
  <c r="J38" i="4"/>
  <c r="J39" i="4"/>
  <c r="J40" i="4"/>
  <c r="J41" i="4"/>
  <c r="J42" i="4"/>
  <c r="J43" i="4"/>
  <c r="J45" i="4"/>
  <c r="J46" i="4"/>
  <c r="J47" i="4"/>
  <c r="J48" i="4"/>
  <c r="J49" i="4"/>
  <c r="J50" i="4"/>
  <c r="J53" i="4"/>
  <c r="J63" i="4"/>
  <c r="J64" i="4"/>
  <c r="J65" i="4"/>
  <c r="J66" i="4"/>
  <c r="J67" i="4"/>
  <c r="J70" i="4"/>
  <c r="J74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91" i="4"/>
  <c r="J92" i="4"/>
  <c r="J93" i="4"/>
  <c r="J94" i="4"/>
  <c r="J95" i="4"/>
  <c r="J99" i="4"/>
  <c r="J100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9" i="4"/>
  <c r="J140" i="4"/>
  <c r="J150" i="4"/>
  <c r="J152" i="4"/>
  <c r="J164" i="4"/>
  <c r="J165" i="4"/>
  <c r="J168" i="4"/>
  <c r="J169" i="4"/>
  <c r="J170" i="4"/>
  <c r="J171" i="4"/>
  <c r="J172" i="4"/>
  <c r="J173" i="4"/>
  <c r="J174" i="4"/>
  <c r="J175" i="4"/>
  <c r="J186" i="4"/>
  <c r="J187" i="4"/>
  <c r="J189" i="4"/>
  <c r="J190" i="4"/>
  <c r="J191" i="4"/>
  <c r="J206" i="4"/>
  <c r="J208" i="4"/>
  <c r="J209" i="4"/>
  <c r="J210" i="4"/>
  <c r="J211" i="4"/>
  <c r="J212" i="4"/>
  <c r="J213" i="4"/>
  <c r="J214" i="4"/>
  <c r="J215" i="4"/>
  <c r="J216" i="4"/>
  <c r="J217" i="4"/>
  <c r="J11" i="4"/>
  <c r="J10" i="4"/>
  <c r="I22" i="39"/>
  <c r="AD96" i="39"/>
  <c r="I42" i="46"/>
  <c r="I24" i="47"/>
  <c r="I40" i="46"/>
  <c r="I81" i="51"/>
  <c r="I24" i="32"/>
  <c r="AD18" i="41"/>
  <c r="I78" i="51"/>
  <c r="I66" i="39"/>
  <c r="I24" i="51"/>
  <c r="I16" i="46"/>
  <c r="I20" i="47"/>
  <c r="I92" i="47"/>
  <c r="I30" i="49"/>
  <c r="I70" i="47"/>
  <c r="I26" i="47"/>
  <c r="I26" i="45"/>
  <c r="I22" i="51"/>
  <c r="I30" i="47"/>
  <c r="I112" i="39"/>
  <c r="I106" i="47"/>
  <c r="I36" i="47"/>
  <c r="I66" i="47"/>
  <c r="AD50" i="41"/>
  <c r="I52" i="51"/>
  <c r="I56" i="51"/>
  <c r="I107" i="51"/>
  <c r="I64" i="47"/>
  <c r="I46" i="46"/>
  <c r="I54" i="51"/>
  <c r="I10" i="45" l="1"/>
  <c r="I32" i="47"/>
  <c r="I30" i="39"/>
  <c r="I12" i="35"/>
  <c r="AD48" i="41"/>
  <c r="I36" i="46"/>
  <c r="AD76" i="39"/>
  <c r="I12" i="39"/>
  <c r="I22" i="49"/>
  <c r="AD14" i="38"/>
  <c r="AD20" i="38"/>
  <c r="I24" i="49"/>
  <c r="I89" i="51"/>
  <c r="I64" i="51"/>
  <c r="I14" i="39"/>
  <c r="I116" i="39"/>
  <c r="AD72" i="39"/>
  <c r="AD94" i="39"/>
  <c r="I50" i="46"/>
  <c r="AD78" i="39"/>
  <c r="I16" i="51"/>
  <c r="I18" i="51"/>
  <c r="I40" i="47"/>
  <c r="AD88" i="39"/>
  <c r="AD64" i="40"/>
  <c r="AD66" i="41"/>
  <c r="AD40" i="40"/>
  <c r="I32" i="39"/>
  <c r="I24" i="39"/>
  <c r="AD56" i="41"/>
  <c r="I68" i="47"/>
  <c r="I38" i="47"/>
  <c r="AD86" i="39"/>
  <c r="AD20" i="41"/>
  <c r="AD62" i="40"/>
  <c r="I16" i="33"/>
  <c r="AD106" i="39"/>
  <c r="I20" i="39"/>
  <c r="AD34" i="40"/>
  <c r="I42" i="39"/>
  <c r="AD80" i="39"/>
  <c r="AD82" i="39"/>
  <c r="I44" i="39"/>
  <c r="AD26" i="41"/>
  <c r="AD90" i="39"/>
  <c r="I26" i="39"/>
  <c r="AD36" i="40"/>
  <c r="AD24" i="41"/>
  <c r="I40" i="50"/>
  <c r="I42" i="50"/>
  <c r="I34" i="39"/>
</calcChain>
</file>

<file path=xl/sharedStrings.xml><?xml version="1.0" encoding="utf-8"?>
<sst xmlns="http://schemas.openxmlformats.org/spreadsheetml/2006/main" count="18589" uniqueCount="2423">
  <si>
    <t>Kemantrenrejo-Segoropuro</t>
  </si>
  <si>
    <t>Tenggilisrejo-Sadengrejo</t>
  </si>
  <si>
    <t>Ketegan-Darah</t>
  </si>
  <si>
    <t>Suklan-Kedawung kulon</t>
  </si>
  <si>
    <t>Pateguran-Pandean</t>
  </si>
  <si>
    <t>Tambaklekok-Rejoso</t>
  </si>
  <si>
    <t>Ngemplak-Toyaning</t>
  </si>
  <si>
    <t>Telbuk-Toyaning</t>
  </si>
  <si>
    <t>Rejoso kidul-Sa'ar</t>
  </si>
  <si>
    <t>Rejoso kidul-Bantengan</t>
  </si>
  <si>
    <t>Kawisrejo-Telebuk</t>
  </si>
  <si>
    <t>Sadengrejo-Pandan rejo</t>
  </si>
  <si>
    <t>Manikrejo-Rejoso Kidul</t>
  </si>
  <si>
    <t>Kedungbako-Pesu</t>
  </si>
  <si>
    <t>Jarangan-Pandean</t>
  </si>
  <si>
    <t>Lingkaran-Rejoso Lor</t>
  </si>
  <si>
    <t>Sekarputih-Tanjung</t>
  </si>
  <si>
    <t>Talang</t>
  </si>
  <si>
    <t>Winongan</t>
  </si>
  <si>
    <t>Bandaran</t>
  </si>
  <si>
    <t>Umbulan</t>
  </si>
  <si>
    <t>Lemah abang</t>
  </si>
  <si>
    <t>Sidepan</t>
  </si>
  <si>
    <t>Lebak 1</t>
  </si>
  <si>
    <t>Lebak 2</t>
  </si>
  <si>
    <t>Tenggilis-Penataan</t>
  </si>
  <si>
    <t>Talang-Penataan</t>
  </si>
  <si>
    <t>Winongan-Umbulan</t>
  </si>
  <si>
    <t>Bandaran-Pancur</t>
  </si>
  <si>
    <t>Umbulan-Kedungrejo</t>
  </si>
  <si>
    <t>Kedungrejo-Karangtengah</t>
  </si>
  <si>
    <t>Banyubiru-Sruwi</t>
  </si>
  <si>
    <t>Lemah abang-Minggir</t>
  </si>
  <si>
    <t>Mendalan-Menyarik</t>
  </si>
  <si>
    <t>Prodo-Karangpandan</t>
  </si>
  <si>
    <t>Lebak-Prodo</t>
  </si>
  <si>
    <t>Lebak-Sidepan</t>
  </si>
  <si>
    <t>Sidepan-Menyarik</t>
  </si>
  <si>
    <t>Trewung</t>
  </si>
  <si>
    <t>Ngopak</t>
  </si>
  <si>
    <t>Grati</t>
  </si>
  <si>
    <t>Cukurgondang</t>
  </si>
  <si>
    <t>Plososari</t>
  </si>
  <si>
    <t>Sumber anyar</t>
  </si>
  <si>
    <t>Cukur gondang</t>
  </si>
  <si>
    <t>Bandilan</t>
  </si>
  <si>
    <t>Parasan</t>
  </si>
  <si>
    <t>Sumberdawesari</t>
  </si>
  <si>
    <t>Pasar Winongan</t>
  </si>
  <si>
    <t>Trewung-Menangas</t>
  </si>
  <si>
    <t>Ngopak-Kedawung</t>
  </si>
  <si>
    <t>Grati-Trewung</t>
  </si>
  <si>
    <t>Semambung-Sumurwaru</t>
  </si>
  <si>
    <t>Cukurgondang-Bandilan</t>
  </si>
  <si>
    <t>Plososari-Cukurgondang</t>
  </si>
  <si>
    <t>Sumber anyar-Cukurgondang</t>
  </si>
  <si>
    <t>Cukur gondang-Wot galih</t>
  </si>
  <si>
    <t>Jembatan Kedungpadang 3</t>
  </si>
  <si>
    <t>242.1</t>
  </si>
  <si>
    <t>18.0242.1.001</t>
  </si>
  <si>
    <t>U83</t>
  </si>
  <si>
    <t>Jbt Sembiroto</t>
  </si>
  <si>
    <t>261.2</t>
  </si>
  <si>
    <t>Jbt Jogomerto</t>
  </si>
  <si>
    <t>Jbt Jogomerto II</t>
  </si>
  <si>
    <t>18.9071.001</t>
  </si>
  <si>
    <t>18.9071.002</t>
  </si>
  <si>
    <t>18.9070.2.001</t>
  </si>
  <si>
    <t>U9187</t>
  </si>
  <si>
    <t>P9187</t>
  </si>
  <si>
    <t>U9240</t>
  </si>
  <si>
    <t>P9183/U9184</t>
  </si>
  <si>
    <t>U9242</t>
  </si>
  <si>
    <t>Trewung-Karangjati</t>
  </si>
  <si>
    <t>Plososari-Trewung</t>
  </si>
  <si>
    <t>Bandilan-Sumberdawe</t>
  </si>
  <si>
    <t>Parasan-Kedawung wetan</t>
  </si>
  <si>
    <t>Sumberdawesari-Plososari</t>
  </si>
  <si>
    <t>Pasar Winongan-Kedawung kulon</t>
  </si>
  <si>
    <t>Mangkrengan-Buntalan</t>
  </si>
  <si>
    <t>Bandaran-Kambingan rejo</t>
  </si>
  <si>
    <t>Plososari-Welulang</t>
  </si>
  <si>
    <t>Trewung-Karanglo</t>
  </si>
  <si>
    <t>Watestani-Sanganom</t>
  </si>
  <si>
    <t>Sedarum-Kedawang</t>
  </si>
  <si>
    <t>Nguling</t>
  </si>
  <si>
    <t>KECAMATAN</t>
  </si>
  <si>
    <t>Tipe Penye-berangan</t>
  </si>
  <si>
    <t>Tipe/ Kondisi (Gunakan Kode Standar di K10L)</t>
  </si>
  <si>
    <t>: TOSARI</t>
  </si>
  <si>
    <t>: LUMBANG</t>
  </si>
  <si>
    <t>: PASREPAN</t>
  </si>
  <si>
    <t xml:space="preserve">KECAMATAN </t>
  </si>
  <si>
    <t>: KEJAYAN</t>
  </si>
  <si>
    <t>: WONOREJO</t>
  </si>
  <si>
    <t>:  BEJI</t>
  </si>
  <si>
    <t>:  BANGIL</t>
  </si>
  <si>
    <t>:  REMBANG</t>
  </si>
  <si>
    <t>:  REJOSO</t>
  </si>
  <si>
    <t>:  WINONGAN</t>
  </si>
  <si>
    <t>:  GRATI</t>
  </si>
  <si>
    <t>:  NGULING</t>
  </si>
  <si>
    <t>Hal</t>
  </si>
  <si>
    <t>Dari</t>
  </si>
  <si>
    <t>: 4</t>
  </si>
  <si>
    <t>: 3</t>
  </si>
  <si>
    <t>: 1</t>
  </si>
  <si>
    <t>: 2</t>
  </si>
  <si>
    <t>Panjang (km)</t>
  </si>
  <si>
    <t>Jegong</t>
  </si>
  <si>
    <t>Tretekong</t>
  </si>
  <si>
    <t>Kali Gempol</t>
  </si>
  <si>
    <t>Kali Kere</t>
  </si>
  <si>
    <t>Kali Durenan</t>
  </si>
  <si>
    <t>Duren I</t>
  </si>
  <si>
    <t>Kali Galon</t>
  </si>
  <si>
    <t>Bendolo I</t>
  </si>
  <si>
    <t>Bendolo II / Sepituran</t>
  </si>
  <si>
    <t>Bomo I</t>
  </si>
  <si>
    <t>Tilik</t>
  </si>
  <si>
    <t>Ledok II</t>
  </si>
  <si>
    <t>Sidorejo I</t>
  </si>
  <si>
    <t>Sidorejo II</t>
  </si>
  <si>
    <t>Kali Ledok</t>
  </si>
  <si>
    <t>Kali Sumber Molor</t>
  </si>
  <si>
    <t>Kali Ngipik</t>
  </si>
  <si>
    <t>Kali Bruno</t>
  </si>
  <si>
    <t>Magangan</t>
  </si>
  <si>
    <t>Koplakan</t>
  </si>
  <si>
    <t>Gemantong</t>
  </si>
  <si>
    <t>Kali Mijil</t>
  </si>
  <si>
    <t>Kali Salamrojo</t>
  </si>
  <si>
    <t>Kali Keplok</t>
  </si>
  <si>
    <t>Kuncir</t>
  </si>
  <si>
    <t>SU</t>
  </si>
  <si>
    <t>Kali Karangrejo</t>
  </si>
  <si>
    <t>Kali Widas</t>
  </si>
  <si>
    <t>Kali Secang</t>
  </si>
  <si>
    <t>Kali Sedayu</t>
  </si>
  <si>
    <t>Pesudukuh I</t>
  </si>
  <si>
    <t>Pesudukuh II</t>
  </si>
  <si>
    <t>Jatirejo</t>
  </si>
  <si>
    <t>Jatirejo II</t>
  </si>
  <si>
    <t>Kali Pojok</t>
  </si>
  <si>
    <t>Kali Selo</t>
  </si>
  <si>
    <t>Kali Plumpung</t>
  </si>
  <si>
    <t>Kali Bulung</t>
  </si>
  <si>
    <t>Kali Paron</t>
  </si>
  <si>
    <t>Kali Juwet</t>
  </si>
  <si>
    <t>Siwalan</t>
  </si>
  <si>
    <t>Siwalan II</t>
  </si>
  <si>
    <t>Kali Sengon</t>
  </si>
  <si>
    <t>Sumber Urip</t>
  </si>
  <si>
    <t>Kali Sumber Urip II</t>
  </si>
  <si>
    <t>Kali Tunggak</t>
  </si>
  <si>
    <t>Kali Pengkol</t>
  </si>
  <si>
    <t>Kali Brayung</t>
  </si>
  <si>
    <t>Kali Bulu</t>
  </si>
  <si>
    <t>Kali Grajagan</t>
  </si>
  <si>
    <t xml:space="preserve">Bendolo </t>
  </si>
  <si>
    <t>Jurang Kunci</t>
  </si>
  <si>
    <t>Kuncir II</t>
  </si>
  <si>
    <t>Balongrejo</t>
  </si>
  <si>
    <t>Guyangan</t>
  </si>
  <si>
    <t>Pilang Bangun</t>
  </si>
  <si>
    <t>Kali Balongrejo</t>
  </si>
  <si>
    <t>Kali Kere II</t>
  </si>
  <si>
    <t>Bandung</t>
  </si>
  <si>
    <t>Kali Bujel</t>
  </si>
  <si>
    <t>Kacangan 1</t>
  </si>
  <si>
    <t>Kacangan 2</t>
  </si>
  <si>
    <t>Bendil</t>
  </si>
  <si>
    <t>Kedung Mulyo</t>
  </si>
  <si>
    <t>Candi</t>
  </si>
  <si>
    <t>Kali Gejagan</t>
  </si>
  <si>
    <t>Kali Buntung</t>
  </si>
  <si>
    <t>Sonopatik</t>
  </si>
  <si>
    <t>Kali Kanalan</t>
  </si>
  <si>
    <t>Kali Teken Glagahan</t>
  </si>
  <si>
    <t>Kali Sumber Windu</t>
  </si>
  <si>
    <t xml:space="preserve">Sengkul </t>
  </si>
  <si>
    <t>Kacangan</t>
  </si>
  <si>
    <t>Kauman</t>
  </si>
  <si>
    <t>Kedung Gerit kanan</t>
  </si>
  <si>
    <t>Ngrawan</t>
  </si>
  <si>
    <t>Candirejo</t>
  </si>
  <si>
    <t>Sombron</t>
  </si>
  <si>
    <t>Sekaran</t>
  </si>
  <si>
    <t>Patihan</t>
  </si>
  <si>
    <t>Loceret</t>
  </si>
  <si>
    <t>Kwagelan</t>
  </si>
  <si>
    <t>Sukorejo</t>
  </si>
  <si>
    <t>Semeru</t>
  </si>
  <si>
    <t>Sukomoro</t>
  </si>
  <si>
    <t>Sukomoro II</t>
  </si>
  <si>
    <t>Sukomoro III</t>
  </si>
  <si>
    <t>Sumengko</t>
  </si>
  <si>
    <t>Kepanjen</t>
  </si>
  <si>
    <t>Kecubung</t>
  </si>
  <si>
    <t>Kali Ploso</t>
  </si>
  <si>
    <t>Kali Klitik</t>
  </si>
  <si>
    <t>Bodor</t>
  </si>
  <si>
    <t>Bodor II</t>
  </si>
  <si>
    <t>Babadan</t>
  </si>
  <si>
    <t>Banaran</t>
  </si>
  <si>
    <t>Nglaban</t>
  </si>
  <si>
    <t>Kali Ganung</t>
  </si>
  <si>
    <t>Jbt. Kapas</t>
  </si>
  <si>
    <t>Jbt. Bungur</t>
  </si>
  <si>
    <t>Jbt. Bungur II</t>
  </si>
  <si>
    <t>Jbt. Bungur III</t>
  </si>
  <si>
    <t>Jbt. Butaran</t>
  </si>
  <si>
    <t>Jbt. Sumengko</t>
  </si>
  <si>
    <t>Jbt. Sumengko II</t>
  </si>
  <si>
    <t>Jbt. Sonobekel</t>
  </si>
  <si>
    <t>Jbt. Sonobekel II</t>
  </si>
  <si>
    <t>Jbt. Ngadirejo</t>
  </si>
  <si>
    <t>Jbt. Banjaranyar</t>
  </si>
  <si>
    <t>Jbt. Banjaranyar II</t>
  </si>
  <si>
    <t>Jbt. Banjaranyar III</t>
  </si>
  <si>
    <t>Jbt. Sidoharjo</t>
  </si>
  <si>
    <t>Jbt. Nglundo I</t>
  </si>
  <si>
    <t>Jbt. Nglundo II</t>
  </si>
  <si>
    <t>Jbt. Nglundo III</t>
  </si>
  <si>
    <t>Jbt. Blitaran</t>
  </si>
  <si>
    <t>Jbt. Kali Patusan</t>
  </si>
  <si>
    <t>Jbt. Getas</t>
  </si>
  <si>
    <t>Jbt. Getas II</t>
  </si>
  <si>
    <t>Jbt. Kali Baduk</t>
  </si>
  <si>
    <t>Jbt. Malangsari</t>
  </si>
  <si>
    <t>Jbt. Wates</t>
  </si>
  <si>
    <t>Jbt. Warujayeng</t>
  </si>
  <si>
    <t>Jbt. Patusan</t>
  </si>
  <si>
    <t>Jbt. Karya Bakti</t>
  </si>
  <si>
    <t>Jbt. Sidoharjo II</t>
  </si>
  <si>
    <t>Jbt. Kali Kuncir</t>
  </si>
  <si>
    <t>Jbt. Kuncir</t>
  </si>
  <si>
    <t>Jbt. Kali Kedung Gerit</t>
  </si>
  <si>
    <t>Jbt. Berbek</t>
  </si>
  <si>
    <t>Jbt. Mlilir</t>
  </si>
  <si>
    <t>Jbt. Mlilir II</t>
  </si>
  <si>
    <t>Jbt. Mlilir III</t>
  </si>
  <si>
    <t>Jbt. Gayu</t>
  </si>
  <si>
    <t>Jbt. Gayu II</t>
  </si>
  <si>
    <t>Jbt. Mojoduwur</t>
  </si>
  <si>
    <t>Jbt. Mojoduwur II</t>
  </si>
  <si>
    <t>Jbt. Kali Sumber</t>
  </si>
  <si>
    <t>Jbt. Bamblang</t>
  </si>
  <si>
    <t>Jbt. Jurang Ringin</t>
  </si>
  <si>
    <t>Jbt. Blongko</t>
  </si>
  <si>
    <t>Jbt. Klodan</t>
  </si>
  <si>
    <t>Jbt. Klodan II</t>
  </si>
  <si>
    <t>Jbt. Klodan III</t>
  </si>
  <si>
    <t>Jbt.Ngepeh</t>
  </si>
  <si>
    <t>Jbt.Buk Peni</t>
  </si>
  <si>
    <t>Jbt.Bendungrejo</t>
  </si>
  <si>
    <t>Jbt.Bandes</t>
  </si>
  <si>
    <t>Jbt.Bendung Ngrambe</t>
  </si>
  <si>
    <t>Jbt.Kali Pare</t>
  </si>
  <si>
    <t>Jbt.Karansono</t>
  </si>
  <si>
    <t>Jbt.Karansono II</t>
  </si>
  <si>
    <t>Jbt.Bajulan</t>
  </si>
  <si>
    <t>Jbt.Sumbernongko</t>
  </si>
  <si>
    <t>Jbt.Bajulan II</t>
  </si>
  <si>
    <t>Jbt.Bajulan III</t>
  </si>
  <si>
    <t>Jbt.Joho</t>
  </si>
  <si>
    <t>Jbt.Joho II</t>
  </si>
  <si>
    <t>Jbt.Jatigreges</t>
  </si>
  <si>
    <t>Jbt.Jatigreges II</t>
  </si>
  <si>
    <t>Jbt.Pacekulon</t>
  </si>
  <si>
    <t>Jbt.Pule</t>
  </si>
  <si>
    <t>Jbt.Genjeng</t>
  </si>
  <si>
    <t>Jbt.Genjeng II</t>
  </si>
  <si>
    <t>Jbt.Genjeng III</t>
  </si>
  <si>
    <t>Jbt.Gondang</t>
  </si>
  <si>
    <t>Jbt.Karangsono</t>
  </si>
  <si>
    <t>Jbt.Karangsono II</t>
  </si>
  <si>
    <t>Jbt.Kali Putih</t>
  </si>
  <si>
    <t>Jbt.Rorokuning</t>
  </si>
  <si>
    <t>Jbt.Jampes</t>
  </si>
  <si>
    <t>Jbt.Cerme</t>
  </si>
  <si>
    <t>Jbt.Buk Gondang</t>
  </si>
  <si>
    <t>Jbt.Gemenggeng</t>
  </si>
  <si>
    <t>Jbt.Jetis</t>
  </si>
  <si>
    <t>Jbt.Sanan</t>
  </si>
  <si>
    <t>Jbt.Sanan II</t>
  </si>
  <si>
    <t>Jbt.Kedungbajul</t>
  </si>
  <si>
    <t>Jbt.kalibaris</t>
  </si>
  <si>
    <t>Jbt.Sanan III</t>
  </si>
  <si>
    <t>Jbt.Kedungombo</t>
  </si>
  <si>
    <t>Jbt.Kedungombo II</t>
  </si>
  <si>
    <t>Jbt.Kedungombo III</t>
  </si>
  <si>
    <t>Jbt.Sugihwaras</t>
  </si>
  <si>
    <t>Jbt.Bandung</t>
  </si>
  <si>
    <t>Jbt.Gondanglegi</t>
  </si>
  <si>
    <t>Jbt.Mojoagung</t>
  </si>
  <si>
    <t>Jbt.Mojoagung II</t>
  </si>
  <si>
    <t>Jbt.Singkalanganyar</t>
  </si>
  <si>
    <t>Jbt.Singkalanganyar II</t>
  </si>
  <si>
    <t>Jbt.Baleturi</t>
  </si>
  <si>
    <t>Jbt.Tegaron</t>
  </si>
  <si>
    <t>Jbt.Tanjungtani</t>
  </si>
  <si>
    <t>Jbt.Watudandang</t>
  </si>
  <si>
    <t>Jbt.Rowoharjo</t>
  </si>
  <si>
    <t>Jbt.Sugihwaras II</t>
  </si>
  <si>
    <t>Jbt.Sonoageng</t>
  </si>
  <si>
    <t>Jbt.Cengkok</t>
  </si>
  <si>
    <t>Jbt.Tanjungkalang</t>
  </si>
  <si>
    <t>Jbt.Tanjungkalang II</t>
  </si>
  <si>
    <t>Jbt.Banjarsari</t>
  </si>
  <si>
    <t>Jbt.Keludan</t>
  </si>
  <si>
    <t>Jbt.Keludan II</t>
  </si>
  <si>
    <t>Jbt.Keludan III</t>
  </si>
  <si>
    <t>Jbt.Sonoageng II</t>
  </si>
  <si>
    <t>Jbt.Kebonagung</t>
  </si>
  <si>
    <t>Jbt.Sumberkepuh</t>
  </si>
  <si>
    <t>Jbt.Sumberkepuh II</t>
  </si>
  <si>
    <t>Jbt.Sidoharo</t>
  </si>
  <si>
    <t>Jbt.Kampungbaru</t>
  </si>
  <si>
    <t>Jbt.Kampungbaru II</t>
  </si>
  <si>
    <t>L</t>
  </si>
  <si>
    <t>Jbt.Klurahan</t>
  </si>
  <si>
    <t>Jbt.Banjarsari II</t>
  </si>
  <si>
    <t>Jbt.Ngronggot</t>
  </si>
  <si>
    <t>Jbt.Ngronggot II</t>
  </si>
  <si>
    <t>Jbt.Mojokendil</t>
  </si>
  <si>
    <t>Jbt.Mojokendil II</t>
  </si>
  <si>
    <t>Jbt.Mojokendil III</t>
  </si>
  <si>
    <t>Jbt.Juwet</t>
  </si>
  <si>
    <t>Jbt.Betet</t>
  </si>
  <si>
    <t>Jbt.Kurungrejo</t>
  </si>
  <si>
    <t>Jbt.Sembung</t>
  </si>
  <si>
    <t>Jbt.Ngrenggot</t>
  </si>
  <si>
    <t>Jbt.Kelutan</t>
  </si>
  <si>
    <t>Jbt.Ngronggot III</t>
  </si>
  <si>
    <t>Jbt.Sanggrahan</t>
  </si>
  <si>
    <t>Jbt.Sanggrahan II</t>
  </si>
  <si>
    <t>Jbt.Tegaron II</t>
  </si>
  <si>
    <t>Jbt.Gondanglegi II</t>
  </si>
  <si>
    <t>Jbt.Warujayeng</t>
  </si>
  <si>
    <t>Jbt.Tanjunganom</t>
  </si>
  <si>
    <t>Jbt.Kapas</t>
  </si>
  <si>
    <t>Jbt.Kapas II</t>
  </si>
  <si>
    <t>Jbt Betet</t>
  </si>
  <si>
    <t>Jbt Klurahan</t>
  </si>
  <si>
    <t>Jbt Kalianyar</t>
  </si>
  <si>
    <t>Jbt Kalianyar II</t>
  </si>
  <si>
    <t>Jbt Trayang</t>
  </si>
  <si>
    <t>Jbt Drenges</t>
  </si>
  <si>
    <t>Jbt Gebongkerep</t>
  </si>
  <si>
    <t>Jbt Baron</t>
  </si>
  <si>
    <t>Jbt Sambiroto</t>
  </si>
  <si>
    <t>Jbt Kloran</t>
  </si>
  <si>
    <t>Jbt Baron II</t>
  </si>
  <si>
    <t>Jbt Kedungrejo</t>
  </si>
  <si>
    <t>Jbt Dadapan</t>
  </si>
  <si>
    <t>Jbt Dadapan II</t>
  </si>
  <si>
    <t>Jbt Sumberrejo</t>
  </si>
  <si>
    <t>Tanjungrejo</t>
  </si>
  <si>
    <t>:  NGANJUK</t>
  </si>
  <si>
    <t>Tamanan - Tritik</t>
  </si>
  <si>
    <t>Jembatan Tamanan a</t>
  </si>
  <si>
    <t>Jembatan Tamanan c</t>
  </si>
  <si>
    <t>Jembatan Tritik a</t>
  </si>
  <si>
    <t>Jembatan Tritik b</t>
  </si>
  <si>
    <t>Jembatan Tritik c</t>
  </si>
  <si>
    <t>Tritik - Sambikerep</t>
  </si>
  <si>
    <t>Jembatan Brangkal</t>
  </si>
  <si>
    <t>Jembatan Kali Mili</t>
  </si>
  <si>
    <t>Jembatan Irigasi Ngudikan</t>
  </si>
  <si>
    <t>Jembatan Ngudikan</t>
  </si>
  <si>
    <t>Mojorembun - Ngadiboyo</t>
  </si>
  <si>
    <t>Jembatan Bulurejo</t>
  </si>
  <si>
    <t>Gemenggeng - Sidokare</t>
  </si>
  <si>
    <t>Jembatan Gemenggeng</t>
  </si>
  <si>
    <t>Jembatan Gemenggeng 2</t>
  </si>
  <si>
    <t>Jembatan Kali Tawang</t>
  </si>
  <si>
    <t>Jembatan Bangle</t>
  </si>
  <si>
    <t>Jembatan Bangle 2</t>
  </si>
  <si>
    <t>Jembatan Bangle 3</t>
  </si>
  <si>
    <t>Jembatan Prayungan</t>
  </si>
  <si>
    <t>Jembatan Prayungan 2</t>
  </si>
  <si>
    <t>Jembatan Prayungan 3</t>
  </si>
  <si>
    <t>Jembatan Prayungan 4</t>
  </si>
  <si>
    <t>Jembatan Kedungpadang 2</t>
  </si>
  <si>
    <t>Jembatan Puhkerep</t>
  </si>
  <si>
    <t>Jembatan Penceng</t>
  </si>
  <si>
    <t>Nglinggo - Mojoseto</t>
  </si>
  <si>
    <t>Jembatan Desa Mojoseto</t>
  </si>
  <si>
    <t>Karangsemi - Balonggebang</t>
  </si>
  <si>
    <t>Jembatan Desa Karangsemi</t>
  </si>
  <si>
    <t>Jembatan Tawang</t>
  </si>
  <si>
    <t>Jembatan Ja'an</t>
  </si>
  <si>
    <t>Werungotok - Pehserut</t>
  </si>
  <si>
    <t>Jembatan Pehserut</t>
  </si>
  <si>
    <t>Jembatan Irigasi Pehserut</t>
  </si>
  <si>
    <t>Jembatan Irigasi Pehserut 2</t>
  </si>
  <si>
    <t>Jembatan Pehserut 2</t>
  </si>
  <si>
    <t>Jembatan Bagor Wetan</t>
  </si>
  <si>
    <t>TP</t>
  </si>
  <si>
    <t>Jembatan Gebang Nglinggo</t>
  </si>
  <si>
    <t>Demangan - Kedungrejo</t>
  </si>
  <si>
    <t>Jembatan Kedungrejo</t>
  </si>
  <si>
    <t>Jembatan Irigasi Kali Ulo</t>
  </si>
  <si>
    <t>Jembatan Kali Ulo</t>
  </si>
  <si>
    <t>Jembatan Widas</t>
  </si>
  <si>
    <t>Jembatan Putren</t>
  </si>
  <si>
    <t>Jekek - Mabung</t>
  </si>
  <si>
    <t>Jembatan Katerban 3</t>
  </si>
  <si>
    <t>Jembatan Katerban 4</t>
  </si>
  <si>
    <t>Mabung - Katerban</t>
  </si>
  <si>
    <t>Jembatan Katerban 5</t>
  </si>
  <si>
    <t>Katerban - Bukur</t>
  </si>
  <si>
    <t>Jembatan Katerban 6</t>
  </si>
  <si>
    <t>Jembatan Katerban 7</t>
  </si>
  <si>
    <t>Jembatan Dung Mlaten</t>
  </si>
  <si>
    <t>Sawahan - Sumbersono</t>
  </si>
  <si>
    <t>Jembatan Ds. Sawahan</t>
  </si>
  <si>
    <t>Jembatan Ds.Sumbersono</t>
  </si>
  <si>
    <t>Jembatan Irigasi Jatikalen</t>
  </si>
  <si>
    <t>Jembatan Gantung Jatikalen</t>
  </si>
  <si>
    <t>Jembatan Sidodadi</t>
  </si>
  <si>
    <t>Jembatan Irigasi Tirtobinangun</t>
  </si>
  <si>
    <t>Rejoso - Rejoso</t>
  </si>
  <si>
    <t>Jembatan Rejoso</t>
  </si>
  <si>
    <t>Jembatan Kali Ngrowo</t>
  </si>
  <si>
    <t>Jembatan Desa Jintel</t>
  </si>
  <si>
    <t>Jembatan Desa Jintel 2</t>
  </si>
  <si>
    <t>Jembatan Desa Campur</t>
  </si>
  <si>
    <t>Jembatan Kali Godeg</t>
  </si>
  <si>
    <t>Jembatan Kedunggaleh</t>
  </si>
  <si>
    <t>Jembatan Kedunggaleh 2</t>
  </si>
  <si>
    <t>Jembatan DAM Ngudikan</t>
  </si>
  <si>
    <t>Jembatan Patianrowo 2</t>
  </si>
  <si>
    <t>Jembatan Babadan Irigasi</t>
  </si>
  <si>
    <t>Jembatan Pisang</t>
  </si>
  <si>
    <t>Jembatan Irigasi Pisang</t>
  </si>
  <si>
    <t>Jembatan Nglawak</t>
  </si>
  <si>
    <t>Jembatan Irigasi Kedungrejo</t>
  </si>
  <si>
    <t>Jembatan DAM Bagor Wetan</t>
  </si>
  <si>
    <t>Jembatan Irigasi Sukomoro</t>
  </si>
  <si>
    <t>Jembatan Irigasi Bungur</t>
  </si>
  <si>
    <t>Jembatan Irigasi Bungur 2</t>
  </si>
  <si>
    <t>Jembatan Irigasi Bungur 3</t>
  </si>
  <si>
    <t>Jembatan Kedungsoko</t>
  </si>
  <si>
    <t>03</t>
  </si>
  <si>
    <t>Jembatan Senggowar</t>
  </si>
  <si>
    <t>06</t>
  </si>
  <si>
    <t>Ngangkatan 2</t>
  </si>
  <si>
    <t>Jembatan Kali Jintel</t>
  </si>
  <si>
    <t>Jembatan Kalianyar</t>
  </si>
  <si>
    <t>Jembatan Musir Lor</t>
  </si>
  <si>
    <t>08</t>
  </si>
  <si>
    <t>Jembatan Ngangkatan 2</t>
  </si>
  <si>
    <t>Jembatan Talang</t>
  </si>
  <si>
    <t>Jembatan Talang 1</t>
  </si>
  <si>
    <t>Gondang Kulon - Ngangkatan</t>
  </si>
  <si>
    <t>Jembatan Kali Gondang</t>
  </si>
  <si>
    <t>Jembatan Kali Talun</t>
  </si>
  <si>
    <t>Jembatan Kali Talun 2</t>
  </si>
  <si>
    <t>Jembatan Kali Talun 3</t>
  </si>
  <si>
    <t>Jembatan Kali Ngangkatan 3</t>
  </si>
  <si>
    <t>Jembatan Kali Ngangkatan 4</t>
  </si>
  <si>
    <t>Jembatan Tinampuh</t>
  </si>
  <si>
    <t>Jembatan Klagen</t>
  </si>
  <si>
    <t>Jembatan Jatirejo</t>
  </si>
  <si>
    <t>Jembatan Jatirejo 2</t>
  </si>
  <si>
    <t>Klagen - Sugihwaras</t>
  </si>
  <si>
    <t>Jembatan Kali Sasak</t>
  </si>
  <si>
    <t>Jembatan Kali Mungkung</t>
  </si>
  <si>
    <t>Ngrengket - Ngrami</t>
  </si>
  <si>
    <t>Jembatan Bagor</t>
  </si>
  <si>
    <t>Ngrengket - Ngangkatan</t>
  </si>
  <si>
    <t>Jembatan Mlorah</t>
  </si>
  <si>
    <t>Jembatan Ngangkatan</t>
  </si>
  <si>
    <t>:  NGETOS</t>
  </si>
  <si>
    <t>:   Tanah  Biasa</t>
  </si>
  <si>
    <t>:  LOCERET</t>
  </si>
  <si>
    <t>:  BERBEK</t>
  </si>
  <si>
    <t>:  SAWAHAN</t>
  </si>
  <si>
    <t>:  BAGOR</t>
  </si>
  <si>
    <t>:  WILANGAN</t>
  </si>
  <si>
    <t>:  TANJUNGANOM</t>
  </si>
  <si>
    <t>:  JATIKALEN</t>
  </si>
  <si>
    <t>:  PATIANROWO</t>
  </si>
  <si>
    <t>:  NGLUYU</t>
  </si>
  <si>
    <t>:  GONDANG</t>
  </si>
  <si>
    <t>:  LENGKONG</t>
  </si>
  <si>
    <t>:  BARON</t>
  </si>
  <si>
    <t>:  NGRONGGOT</t>
  </si>
  <si>
    <t>:  PRAMBON</t>
  </si>
  <si>
    <t>:  PACE</t>
  </si>
  <si>
    <t>:  SUKOMORO</t>
  </si>
  <si>
    <t>Ngudikan - Mancon</t>
  </si>
  <si>
    <t>Jembatan Desa Mancon</t>
  </si>
  <si>
    <t>Jembatan Desa Ngudikan</t>
  </si>
  <si>
    <t>Jembatan Bagor Kulon</t>
  </si>
  <si>
    <t>Jembatan Begadung</t>
  </si>
  <si>
    <t>Jembatan Mangundikaran</t>
  </si>
  <si>
    <t>Jembatan Babadan</t>
  </si>
  <si>
    <t>Jembatan Patianrowo Baru</t>
  </si>
  <si>
    <t>Jembatan Patianrowo Lama</t>
  </si>
  <si>
    <t>Jembatan Mlaten</t>
  </si>
  <si>
    <t>Jembatan Depok</t>
  </si>
  <si>
    <t>Ngrami - Sukomoro</t>
  </si>
  <si>
    <t>Jembatan Irigasi Ngrami</t>
  </si>
  <si>
    <t>Jembatan Irigasi Ngrami 2</t>
  </si>
  <si>
    <t>Jembatan Kali Pehserut</t>
  </si>
  <si>
    <t>Jembatan Kali Pehserut 2</t>
  </si>
  <si>
    <t>Jembatan Sukomoro</t>
  </si>
  <si>
    <t>Jembatan Sukomoro 2</t>
  </si>
  <si>
    <t>Jembatan Kali Nglundo</t>
  </si>
  <si>
    <t>Jembatan Kali Nglundo 2</t>
  </si>
  <si>
    <t>Jembatan Kali Nglundo 3</t>
  </si>
  <si>
    <t>Jembatan Kali Sopatran</t>
  </si>
  <si>
    <t>Jembatan Kali Bringin</t>
  </si>
  <si>
    <t>Jembatan Kali Bringin 2</t>
  </si>
  <si>
    <t>Jembatan Kali Bringin 3</t>
  </si>
  <si>
    <t>Jembatan Kali Mojoseto</t>
  </si>
  <si>
    <t>Jembatan Kali Mojoseto 2</t>
  </si>
  <si>
    <t>Jembatan Kali Nglinggo</t>
  </si>
  <si>
    <t>Jembatan Kali Nglinggo 2</t>
  </si>
  <si>
    <t>Kedungsoko - Nglundo</t>
  </si>
  <si>
    <t>Jembatan Kali Gondang Kulon</t>
  </si>
  <si>
    <t>Jembatan Kali Pandean</t>
  </si>
  <si>
    <t>Jembatan Kali Pandean 2</t>
  </si>
  <si>
    <t>Jembatan Balonggebang 1</t>
  </si>
  <si>
    <t>Jembatan Balonggebang 2</t>
  </si>
  <si>
    <t>Jembatan Balonggebang 3</t>
  </si>
  <si>
    <t>Jembatan Kali Ngujung</t>
  </si>
  <si>
    <t>Jembatan Kali Ngujung 2</t>
  </si>
  <si>
    <t>Jembatan Kali Ngujung 3</t>
  </si>
  <si>
    <t>Jembatan Kali Ngujung 4</t>
  </si>
  <si>
    <t>Jembatan Kali Kedunggalih</t>
  </si>
  <si>
    <t>Jembatan Kali Senjayan</t>
  </si>
  <si>
    <t>Jembatan Karangsemi</t>
  </si>
  <si>
    <t>Jembatan Sumberagung</t>
  </si>
  <si>
    <t>Jembatan Sumberagung 2</t>
  </si>
  <si>
    <t>Jembatan Sumberagung 3</t>
  </si>
  <si>
    <t>Jembatan Ja'an 2</t>
  </si>
  <si>
    <t>Jembatan Kali Nglempoh</t>
  </si>
  <si>
    <t>Jembatan Kali Ketandan</t>
  </si>
  <si>
    <t>Jembatan Kali Ketandan 2</t>
  </si>
  <si>
    <t>Jembatan Prayungan 5</t>
  </si>
  <si>
    <t>Jembatan Waung</t>
  </si>
  <si>
    <t>Jembatan Waung 2</t>
  </si>
  <si>
    <t>Jembatan Patianrowo</t>
  </si>
  <si>
    <t>Jembatan Begendeng</t>
  </si>
  <si>
    <t>Jembatan Lumpangkuwik</t>
  </si>
  <si>
    <t>Jembatan Lumpangkuwik 2</t>
  </si>
  <si>
    <t>Jembatan Dawuhan</t>
  </si>
  <si>
    <t>Jembatan Dawuhan 2</t>
  </si>
  <si>
    <t>Jembatan Bangsri</t>
  </si>
  <si>
    <t>Jembatan Kalituri 2</t>
  </si>
  <si>
    <t>Petak - Banaran Kulon</t>
  </si>
  <si>
    <t>Jembatan Kali Petak 1</t>
  </si>
  <si>
    <t>Jembatan Kali Widas 2</t>
  </si>
  <si>
    <t>Jembatan Kali Petak 2</t>
  </si>
  <si>
    <t>Lengkong - Sumberkepuh</t>
  </si>
  <si>
    <t>Jembatan Kali Lengkong</t>
  </si>
  <si>
    <t>Jembatan Ngringin</t>
  </si>
  <si>
    <t>Jembatan Kali Tok Buntung</t>
  </si>
  <si>
    <t>Jembatan Waduk Sumberkepuh</t>
  </si>
  <si>
    <t>Pandean - Nglinggo</t>
  </si>
  <si>
    <t>Jembatan Pandean 1</t>
  </si>
  <si>
    <t>Jembatan Pandean 2</t>
  </si>
  <si>
    <t>Jembatan Kalipanas</t>
  </si>
  <si>
    <t>Jembatan Sambirobyong</t>
  </si>
  <si>
    <t>Jembatan Jekek</t>
  </si>
  <si>
    <t>Jembatan Katerban</t>
  </si>
  <si>
    <t>Jembatan Katerban 2</t>
  </si>
  <si>
    <t>Jembatan Kali Kendalrejo</t>
  </si>
  <si>
    <t>Jembatan Kali Josuman</t>
  </si>
  <si>
    <t>Jembatan Mojorembun 1</t>
  </si>
  <si>
    <t>Jembatan Mojorembun 2</t>
  </si>
  <si>
    <t>Jembatan Mojorembun 3</t>
  </si>
  <si>
    <t>Jembatan Mojorembun 4</t>
  </si>
  <si>
    <t>Jembatan Banaran Kulon</t>
  </si>
  <si>
    <t>Banjarejo - Musirlor</t>
  </si>
  <si>
    <t>Jembatan Banjarejo</t>
  </si>
  <si>
    <t>Jembatan Irigasi Musirlor</t>
  </si>
  <si>
    <t>Jembatan Syphone 3</t>
  </si>
  <si>
    <t>Jembatan Sugihwaras</t>
  </si>
  <si>
    <t>Jembatan Sugihwaras 2</t>
  </si>
  <si>
    <t>Jembatan Desa Jambi</t>
  </si>
  <si>
    <t>Ngujung - Losari</t>
  </si>
  <si>
    <t>Jembatan Pohbeli</t>
  </si>
  <si>
    <t>Jambatan Kali Losari 1</t>
  </si>
  <si>
    <t>Jambatan Kali Losari 2</t>
  </si>
  <si>
    <t>Jambatan Kali Losari 3</t>
  </si>
  <si>
    <t>Jembatan Plosorejo</t>
  </si>
  <si>
    <t>Jembatan Kali Beng</t>
  </si>
  <si>
    <t>Jembatan Munung</t>
  </si>
  <si>
    <t>Jembatan Dawuhan 3</t>
  </si>
  <si>
    <t>Jembatan Pangkuwik</t>
  </si>
  <si>
    <t>Jembatan Pangkuwik 2</t>
  </si>
  <si>
    <t>Jembatan Jati</t>
  </si>
  <si>
    <t>Jembatan Pleset</t>
  </si>
  <si>
    <t>Jembatan Duikerdoro</t>
  </si>
  <si>
    <t>Jembatan Ngasem</t>
  </si>
  <si>
    <t>Jembatan Wong Ayu</t>
  </si>
  <si>
    <t>Jembatan Kedungmlaten</t>
  </si>
  <si>
    <t>Jembatan Mlaten 1</t>
  </si>
  <si>
    <t>Jembatan Mlaten 2</t>
  </si>
  <si>
    <t>Jembatan Jegrek</t>
  </si>
  <si>
    <t>Jembatan Jegrek 2</t>
  </si>
  <si>
    <t>Jembatan Balong Bojo</t>
  </si>
  <si>
    <t>Jembatan Lengkong</t>
  </si>
  <si>
    <t>Jembatan Lengkong Widas</t>
  </si>
  <si>
    <t>Jembatan Bukur</t>
  </si>
  <si>
    <t>Jembatan Bukur 2</t>
  </si>
  <si>
    <t>Jembatan Kemaduh</t>
  </si>
  <si>
    <t>18.0001.001</t>
  </si>
  <si>
    <t>18.0001.002</t>
  </si>
  <si>
    <t>No. ID</t>
  </si>
  <si>
    <t>18.0003.001</t>
  </si>
  <si>
    <t>18.0004.001</t>
  </si>
  <si>
    <t>18.0004.002</t>
  </si>
  <si>
    <t>18.0004.003</t>
  </si>
  <si>
    <t>18.0004.004</t>
  </si>
  <si>
    <t>18.0005.001</t>
  </si>
  <si>
    <t>18.0005.002</t>
  </si>
  <si>
    <t>18.0007.001</t>
  </si>
  <si>
    <t>18.0020.001</t>
  </si>
  <si>
    <t>18.0020.002</t>
  </si>
  <si>
    <t>18.0021.001</t>
  </si>
  <si>
    <t>18.0022.001</t>
  </si>
  <si>
    <t>18.0006.001</t>
  </si>
  <si>
    <t>18.0027.001</t>
  </si>
  <si>
    <t>18.0029.001</t>
  </si>
  <si>
    <t>18.0029.002</t>
  </si>
  <si>
    <t>18.0029.003</t>
  </si>
  <si>
    <t>18.0030.001</t>
  </si>
  <si>
    <t>18.0030.002</t>
  </si>
  <si>
    <t>18.0030.003</t>
  </si>
  <si>
    <t>18.0030.004</t>
  </si>
  <si>
    <t>18.0030.005</t>
  </si>
  <si>
    <t>18.0030.006</t>
  </si>
  <si>
    <t>18.0031.001</t>
  </si>
  <si>
    <t>18.0031.002</t>
  </si>
  <si>
    <t>18.0033.001</t>
  </si>
  <si>
    <t>18.0034.001</t>
  </si>
  <si>
    <t>18.0036.001</t>
  </si>
  <si>
    <t>18.0036.002</t>
  </si>
  <si>
    <t>Jembatan Kedunglimar</t>
  </si>
  <si>
    <t>18.0040.001</t>
  </si>
  <si>
    <t>18.0042.001</t>
  </si>
  <si>
    <t>18.0042.002</t>
  </si>
  <si>
    <t>18.0047.001</t>
  </si>
  <si>
    <t>Jembatan Brantas</t>
  </si>
  <si>
    <t>Jembatan Ngrengket</t>
  </si>
  <si>
    <t>18.0050.001</t>
  </si>
  <si>
    <t>Jembatan Kali Sumberjo</t>
  </si>
  <si>
    <t>18.0051.001</t>
  </si>
  <si>
    <t>18.0051.002</t>
  </si>
  <si>
    <t>18.0051.003</t>
  </si>
  <si>
    <t>18.0051.004</t>
  </si>
  <si>
    <t>18.0051.005</t>
  </si>
  <si>
    <t>18.0054.001</t>
  </si>
  <si>
    <t>18.0054.002</t>
  </si>
  <si>
    <t>18.0064.001</t>
  </si>
  <si>
    <t>18.0066.001</t>
  </si>
  <si>
    <t>18.0066.002</t>
  </si>
  <si>
    <t>18,0071,001</t>
  </si>
  <si>
    <t>18,0071,002</t>
  </si>
  <si>
    <t>18,0071,003</t>
  </si>
  <si>
    <t>18,0071,004</t>
  </si>
  <si>
    <t>18,0071,005</t>
  </si>
  <si>
    <t>18,0071,006</t>
  </si>
  <si>
    <t>18,0071,007</t>
  </si>
  <si>
    <t>18,0071,008</t>
  </si>
  <si>
    <t>18,0071,009</t>
  </si>
  <si>
    <t>18,0071,010</t>
  </si>
  <si>
    <t>18,0072,005</t>
  </si>
  <si>
    <t>18,0076,001</t>
  </si>
  <si>
    <t>18,0078,001</t>
  </si>
  <si>
    <t>18,0078,002</t>
  </si>
  <si>
    <t>Jembatan Kali Petak 3</t>
  </si>
  <si>
    <t>18,0080,001</t>
  </si>
  <si>
    <t>18,0080,002</t>
  </si>
  <si>
    <t>18,0082,001</t>
  </si>
  <si>
    <t>18,0083,001</t>
  </si>
  <si>
    <t>18,0092,001</t>
  </si>
  <si>
    <t>18,0093,001</t>
  </si>
  <si>
    <t>18,0093,002</t>
  </si>
  <si>
    <t>123.1</t>
  </si>
  <si>
    <t>Munung-Ngasem</t>
  </si>
  <si>
    <t>18.0123.1.001</t>
  </si>
  <si>
    <t>18.0123.1.002</t>
  </si>
  <si>
    <t>18.0123.1.003</t>
  </si>
  <si>
    <t>18.0123.1.004</t>
  </si>
  <si>
    <t>18.0123.1.005</t>
  </si>
  <si>
    <t>18.0123.1.006</t>
  </si>
  <si>
    <t>18.0123.1.007</t>
  </si>
  <si>
    <t>18.0123.1.008</t>
  </si>
  <si>
    <t>18.0123.1.009</t>
  </si>
  <si>
    <t>18.0123.1.010</t>
  </si>
  <si>
    <t>Lumpangkuwik-Ngampel</t>
  </si>
  <si>
    <t>180.0138.001</t>
  </si>
  <si>
    <t>180.0138.002</t>
  </si>
  <si>
    <t>180.0138.003</t>
  </si>
  <si>
    <t>180.0138.004</t>
  </si>
  <si>
    <t>Dawuhan-Munung</t>
  </si>
  <si>
    <t>180.0139.001</t>
  </si>
  <si>
    <t>142.1</t>
  </si>
  <si>
    <t>Jatikalen-Kramattunggak</t>
  </si>
  <si>
    <t>18.0142.1.001</t>
  </si>
  <si>
    <t>18.0142.1.002</t>
  </si>
  <si>
    <t>162.3</t>
  </si>
  <si>
    <t>Begendeng-Ngampel</t>
  </si>
  <si>
    <t>Bukur-Bukur</t>
  </si>
  <si>
    <t>8.2</t>
  </si>
  <si>
    <t>18.0008.2.001</t>
  </si>
  <si>
    <t>142.2</t>
  </si>
  <si>
    <t>Rowomarto-Tirtobinangun</t>
  </si>
  <si>
    <t>18.0142.2.003</t>
  </si>
  <si>
    <t>18.0142.2.004</t>
  </si>
  <si>
    <t>145.1</t>
  </si>
  <si>
    <t>Lengkong-Bukur</t>
  </si>
  <si>
    <t>145.2</t>
  </si>
  <si>
    <t>Nglaban - Bukur</t>
  </si>
  <si>
    <t>18.0145.2.003</t>
  </si>
  <si>
    <t>18.0145.2.004</t>
  </si>
  <si>
    <t>145.3</t>
  </si>
  <si>
    <t>Garu - Kemaduh</t>
  </si>
  <si>
    <t>18.0145.3.005</t>
  </si>
  <si>
    <t>Babdan - Ngronggot</t>
  </si>
  <si>
    <t>18.0147.001</t>
  </si>
  <si>
    <t>18.0147.002</t>
  </si>
  <si>
    <t>18.0147.003</t>
  </si>
  <si>
    <t>Nglaban - Pisang</t>
  </si>
  <si>
    <t>18.0149.001</t>
  </si>
  <si>
    <t>18.0149.002</t>
  </si>
  <si>
    <t>18.0149.003</t>
  </si>
  <si>
    <t>161.2</t>
  </si>
  <si>
    <t>Pisang - Pecuk</t>
  </si>
  <si>
    <t>18.0161.2.001</t>
  </si>
  <si>
    <t>162.2</t>
  </si>
  <si>
    <t>Lestari - Tirtobinangun</t>
  </si>
  <si>
    <t>18.0162.2.003</t>
  </si>
  <si>
    <t>108.2</t>
  </si>
  <si>
    <t>Ngluyu - Ngluyu</t>
  </si>
  <si>
    <t>18.0108.2.003</t>
  </si>
  <si>
    <t>18.0108.2.004</t>
  </si>
  <si>
    <t>18.0108.2.005</t>
  </si>
  <si>
    <t>18.0108.2.006</t>
  </si>
  <si>
    <t>Jembatan Kedungkayon</t>
  </si>
  <si>
    <t>Jembatan Ngluyu 2</t>
  </si>
  <si>
    <t xml:space="preserve">Jembatan Ngluyu </t>
  </si>
  <si>
    <t>Jembatan Tjumpleng</t>
  </si>
  <si>
    <t>Ngluyu - Cabean</t>
  </si>
  <si>
    <t>18.0112.001</t>
  </si>
  <si>
    <t>18.0112.002</t>
  </si>
  <si>
    <t>28.2</t>
  </si>
  <si>
    <t>Bts Kec. Gondang - Bringin</t>
  </si>
  <si>
    <t>39.2</t>
  </si>
  <si>
    <t>18.0028.2.004</t>
  </si>
  <si>
    <t>18.0028.2.005</t>
  </si>
  <si>
    <t>18.0028.2.006</t>
  </si>
  <si>
    <t>18.0028.2.007</t>
  </si>
  <si>
    <t>Paldaplang - Josuman</t>
  </si>
  <si>
    <t>45.2</t>
  </si>
  <si>
    <t>Bts Kec. Gondang - Gondang</t>
  </si>
  <si>
    <t>18.0045.2.002</t>
  </si>
  <si>
    <t>Paldaplang - Kedunggulun</t>
  </si>
  <si>
    <t>Karangsemi - Sumberejo</t>
  </si>
  <si>
    <t>18.0052.1.001</t>
  </si>
  <si>
    <t>18.0052.1.002</t>
  </si>
  <si>
    <t>18.0052.1.003</t>
  </si>
  <si>
    <t>18.0052.1.004</t>
  </si>
  <si>
    <t>8,53</t>
  </si>
  <si>
    <t>Blongko - Mojoduwur</t>
  </si>
  <si>
    <t>18.0384.001</t>
  </si>
  <si>
    <t>18.0384.002</t>
  </si>
  <si>
    <t>Kuncir -  Klodan</t>
  </si>
  <si>
    <t>18.0386.1.001</t>
  </si>
  <si>
    <t>18.0386.1.002</t>
  </si>
  <si>
    <t>Kwagean - Dk. Jajar</t>
  </si>
  <si>
    <t>18.0227.001</t>
  </si>
  <si>
    <t>18.0227.002</t>
  </si>
  <si>
    <t>Candirejo - Kwagean</t>
  </si>
  <si>
    <t>18.0228.001</t>
  </si>
  <si>
    <t>18.0229.001</t>
  </si>
  <si>
    <t>18.0229.002</t>
  </si>
  <si>
    <t>Tanjungrejo - Sekaran</t>
  </si>
  <si>
    <t>Sukorejo - Tanjungrejo</t>
  </si>
  <si>
    <t>18.0233.001</t>
  </si>
  <si>
    <t>Kwagean - Sekaran</t>
  </si>
  <si>
    <t>18.0235.001</t>
  </si>
  <si>
    <t>Sekaran - Patihan</t>
  </si>
  <si>
    <t>18.0236.001</t>
  </si>
  <si>
    <t>18.0236.002</t>
  </si>
  <si>
    <t>Nglaban - Ngunut</t>
  </si>
  <si>
    <t>18.0237.001</t>
  </si>
  <si>
    <t>18.0237.002</t>
  </si>
  <si>
    <t>Kenep - Nglaban</t>
  </si>
  <si>
    <t>18.0238.001</t>
  </si>
  <si>
    <t>Kenep - Putuk Rejo</t>
  </si>
  <si>
    <t>18.0239.001</t>
  </si>
  <si>
    <t>18.0352.2.002</t>
  </si>
  <si>
    <t>Bajulan - Macanan</t>
  </si>
  <si>
    <t>18.0355.1.001</t>
  </si>
  <si>
    <t>18.0355.1.002</t>
  </si>
  <si>
    <t>18.0355.1.003</t>
  </si>
  <si>
    <t>Loceret - Ngrawan</t>
  </si>
  <si>
    <t>18.0361.001</t>
  </si>
  <si>
    <t>Sugihwaras - Magersari</t>
  </si>
  <si>
    <t>18.0362.001</t>
  </si>
  <si>
    <t>18.0362.002</t>
  </si>
  <si>
    <t>18.0362.003</t>
  </si>
  <si>
    <t>18.0362.004</t>
  </si>
  <si>
    <t>18.0362.005</t>
  </si>
  <si>
    <t>18.0362.006</t>
  </si>
  <si>
    <t>18.0362.007</t>
  </si>
  <si>
    <t>Bajulan - Magersari</t>
  </si>
  <si>
    <t>18.0363.001</t>
  </si>
  <si>
    <t>Karangsono - Dk. Karangsono</t>
  </si>
  <si>
    <t>18.0364.1.001</t>
  </si>
  <si>
    <t>18.0365.001</t>
  </si>
  <si>
    <t>Genjeng - Tukul</t>
  </si>
  <si>
    <t>18.0366.001</t>
  </si>
  <si>
    <t>18.0366.002</t>
  </si>
  <si>
    <t>18.0366.003</t>
  </si>
  <si>
    <t>Gabah - Macanan</t>
  </si>
  <si>
    <t>18.0367.001</t>
  </si>
  <si>
    <t>Ngepeh - Bendungrejo</t>
  </si>
  <si>
    <t>18.0368.001</t>
  </si>
  <si>
    <t>18.0368.002</t>
  </si>
  <si>
    <t>Ngepeh - Ngrawan</t>
  </si>
  <si>
    <t>18.0369.001</t>
  </si>
  <si>
    <t>Macanan - Ngepeh</t>
  </si>
  <si>
    <t>18.0370.001</t>
  </si>
  <si>
    <t>18.0370.002</t>
  </si>
  <si>
    <t>18.0370.003</t>
  </si>
  <si>
    <t>Mojoranu - Ngepeh</t>
  </si>
  <si>
    <t>18.0372.001</t>
  </si>
  <si>
    <t>18.0372.002</t>
  </si>
  <si>
    <t>Nglarangan - Ds. Congol</t>
  </si>
  <si>
    <t>18.0375.001</t>
  </si>
  <si>
    <t>Gejagan - Candirejo</t>
  </si>
  <si>
    <t>18.0414.001</t>
  </si>
  <si>
    <t>Candirejo - Tempel-Panasan</t>
  </si>
  <si>
    <t>18.0415.1.001</t>
  </si>
  <si>
    <t>Loceret - Teken Glagah</t>
  </si>
  <si>
    <t>Teken Glagah - Patranrejo</t>
  </si>
  <si>
    <t>18.0418.001</t>
  </si>
  <si>
    <t>18.0419.1.001</t>
  </si>
  <si>
    <t>18.0419.1.002</t>
  </si>
  <si>
    <t>Genjeng - Geneng</t>
  </si>
  <si>
    <t>Kacangan - Teken Glagahan</t>
  </si>
  <si>
    <t>18.0376.1.001</t>
  </si>
  <si>
    <t>18.0376.1.002</t>
  </si>
  <si>
    <t>18.0376.1.003</t>
  </si>
  <si>
    <t>Bendungrejo - Mlilir</t>
  </si>
  <si>
    <t>Sambirobyong - Sambirobyong</t>
  </si>
  <si>
    <t>Berbek - Gayu</t>
  </si>
  <si>
    <t>Berbek - Berbek</t>
  </si>
  <si>
    <t>Nitis - Bendungrejo</t>
  </si>
  <si>
    <t>18.0379.1.001</t>
  </si>
  <si>
    <t>18.0378.001</t>
  </si>
  <si>
    <t>18.0378.002</t>
  </si>
  <si>
    <t>18.0380.001</t>
  </si>
  <si>
    <t>18.0380.002</t>
  </si>
  <si>
    <t>18.0380.003</t>
  </si>
  <si>
    <t>18.0380.004</t>
  </si>
  <si>
    <t>18.0381.001</t>
  </si>
  <si>
    <t>18.0382.001</t>
  </si>
  <si>
    <t>18.0383.2.003</t>
  </si>
  <si>
    <t>Kuncir - Sonopatik</t>
  </si>
  <si>
    <t>Gemenggeng - Mungkung</t>
  </si>
  <si>
    <t>18.0064.2.001</t>
  </si>
  <si>
    <t>64.2</t>
  </si>
  <si>
    <t>Waung - Kandeg</t>
  </si>
  <si>
    <t>Baron - Kwajon</t>
  </si>
  <si>
    <t>Baron - Jekek</t>
  </si>
  <si>
    <t>Barengan - Pilangbango</t>
  </si>
  <si>
    <t>Bandung - Sugihwaras</t>
  </si>
  <si>
    <t>Bancar/Singkalanganyar - Tanjungtani</t>
  </si>
  <si>
    <t>Sugihwaras - Gading</t>
  </si>
  <si>
    <t>Combre/Gondanglegi - Bancar/Singkalanganyar</t>
  </si>
  <si>
    <t>Kampungbaru - Ketangi</t>
  </si>
  <si>
    <t>Jogomerto - Pilangbango</t>
  </si>
  <si>
    <t>Sumberkepuh - Kedungombo</t>
  </si>
  <si>
    <t>Sumberkepuh - Kedungwaru</t>
  </si>
  <si>
    <t>Cerme - Mangunsari</t>
  </si>
  <si>
    <t>Pandansili - Manian</t>
  </si>
  <si>
    <t>Kedungbrencah - Tapan</t>
  </si>
  <si>
    <t>Tapan - Jawuh</t>
  </si>
  <si>
    <t>Kuncir - Sumber</t>
  </si>
  <si>
    <t>Sugihwaras - Ngepeh</t>
  </si>
  <si>
    <t>Genjeng - Macanan</t>
  </si>
  <si>
    <t>Ngepeh - Loceret</t>
  </si>
  <si>
    <t>Wonotakan - Berbek</t>
  </si>
  <si>
    <t>Kedungampel - Kedungampel</t>
  </si>
  <si>
    <t>Salamrejo - Jegles</t>
  </si>
  <si>
    <t>Ngrawan - Berbek</t>
  </si>
  <si>
    <t>Tanggungan - Gejangan</t>
  </si>
  <si>
    <t>Meruntus - Kuncir</t>
  </si>
  <si>
    <t>Kedungdowo - Kedungdowo</t>
  </si>
  <si>
    <t>Kramat - Ganungkidul</t>
  </si>
  <si>
    <t>Mangundikaran - Ploso</t>
  </si>
  <si>
    <t>Ganung - Kramat</t>
  </si>
  <si>
    <t>Kramat - Tanjungrejo</t>
  </si>
  <si>
    <t>Kramat - Kramat</t>
  </si>
  <si>
    <t>Kauman - Kauman</t>
  </si>
  <si>
    <t xml:space="preserve">Kauman - Bogo </t>
  </si>
  <si>
    <t>Payaman - Cangkringan</t>
  </si>
  <si>
    <t>Payaman - Kartoharjo</t>
  </si>
  <si>
    <t>Citarum - Citarum</t>
  </si>
  <si>
    <t>Serayu - Perum Mangundikaran</t>
  </si>
  <si>
    <t>Kartoharjo - Kauman</t>
  </si>
  <si>
    <t>Ringinanom - Sugihwaras</t>
  </si>
  <si>
    <t>Bulak/Margopatut - Keduk/Kebonagung</t>
  </si>
  <si>
    <t>Sawahan - Bareng</t>
  </si>
  <si>
    <t>Duren - Jatirejo</t>
  </si>
  <si>
    <t>Dsn.Lungurjaya - Dsn. Tempura</t>
  </si>
  <si>
    <t>Sekarputih - Guyangan</t>
  </si>
  <si>
    <t>Cangkringan - Sekarputih</t>
  </si>
  <si>
    <t>Banaran Kulon - Sukoharjo</t>
  </si>
  <si>
    <t>Ngujung - Karangsemi</t>
  </si>
  <si>
    <t>Patranrejo - Patanrejo</t>
  </si>
  <si>
    <t>Kacangan - Sengkut</t>
  </si>
  <si>
    <t>Sengkut - Kacangan</t>
  </si>
  <si>
    <t>18.0389.1.001</t>
  </si>
  <si>
    <t>18.0389.1.002</t>
  </si>
  <si>
    <t>18.0393.2.007</t>
  </si>
  <si>
    <t>18.0393.2.008</t>
  </si>
  <si>
    <t>18.0393.2.009</t>
  </si>
  <si>
    <t>18.0393.2.010</t>
  </si>
  <si>
    <t>18.0412.2.002</t>
  </si>
  <si>
    <t>18.0423.001</t>
  </si>
  <si>
    <t>18.0424.001</t>
  </si>
  <si>
    <t>18.0424.002</t>
  </si>
  <si>
    <t>18.0424.003</t>
  </si>
  <si>
    <t>Tanggungan - Sonopatik</t>
  </si>
  <si>
    <t>Kacangan - Cepoko</t>
  </si>
  <si>
    <t>Sumberurip - Dk. Jebon</t>
  </si>
  <si>
    <t>Sumberurip - Bulu</t>
  </si>
  <si>
    <t>Girirejo - Bulu</t>
  </si>
  <si>
    <t>Grajakan - Bulu</t>
  </si>
  <si>
    <t>Girirejo - Sumberurip</t>
  </si>
  <si>
    <t>Tiripan - Ds. Sumberurip</t>
  </si>
  <si>
    <t>Tiripan - Tiripan</t>
  </si>
  <si>
    <t>18.0426.001</t>
  </si>
  <si>
    <t>18.0428.001</t>
  </si>
  <si>
    <t>18.0428.002</t>
  </si>
  <si>
    <t>18.0428.003</t>
  </si>
  <si>
    <t>18.0428.004</t>
  </si>
  <si>
    <t>18.0430.001</t>
  </si>
  <si>
    <t>18.0431.001</t>
  </si>
  <si>
    <t>18.0434.001</t>
  </si>
  <si>
    <t>18.0435.001</t>
  </si>
  <si>
    <t>18.0435.002</t>
  </si>
  <si>
    <t>18.0438.001</t>
  </si>
  <si>
    <t>18.0440.001</t>
  </si>
  <si>
    <t>18.0440.002</t>
  </si>
  <si>
    <t>18.0440.003</t>
  </si>
  <si>
    <t>18.0440.004</t>
  </si>
  <si>
    <t>18.0440.005</t>
  </si>
  <si>
    <t>18.9092.001</t>
  </si>
  <si>
    <t>18.9094.2.002</t>
  </si>
  <si>
    <t>18.9093.001</t>
  </si>
  <si>
    <t>18,0079.2,004</t>
  </si>
  <si>
    <t>Ngudikan - Dungbang</t>
  </si>
  <si>
    <t>Sukoharjo - Tukdadap</t>
  </si>
  <si>
    <t>Ngudikan - Putuk</t>
  </si>
  <si>
    <t>Bedrek - Sudimoroharjo</t>
  </si>
  <si>
    <t>Wilangan - Sudimoroharjo</t>
  </si>
  <si>
    <t>Bagor Kulon - Ngudikan</t>
  </si>
  <si>
    <t>18,0437.2,001</t>
  </si>
  <si>
    <t>18,0437.2,002</t>
  </si>
  <si>
    <t>18,0451.1,001</t>
  </si>
  <si>
    <t>18,0451.1,002</t>
  </si>
  <si>
    <t>18,0451.1,003</t>
  </si>
  <si>
    <t>18,0451.1,004</t>
  </si>
  <si>
    <t>Gemenggeng - Tawang</t>
  </si>
  <si>
    <t>Kerep - Kidul</t>
  </si>
  <si>
    <t>Mojorembun - Banaran Kulon</t>
  </si>
  <si>
    <t>Gandu - Balangrejo</t>
  </si>
  <si>
    <t>Pesudukuh - Sekarputih</t>
  </si>
  <si>
    <t>Sedayu - Wates</t>
  </si>
  <si>
    <t>Girirejo - Selorejo</t>
  </si>
  <si>
    <t>Ngumpul - Paron</t>
  </si>
  <si>
    <t>Bagor - Ngumpul</t>
  </si>
  <si>
    <t>Sugihwaras - Mojokandel</t>
  </si>
  <si>
    <t>18.9038.1.001</t>
  </si>
  <si>
    <t>18.9038.1.002</t>
  </si>
  <si>
    <t>Ngliman - Tosari</t>
  </si>
  <si>
    <t>Sidorejo - Duren</t>
  </si>
  <si>
    <t>Duren - Sawahan</t>
  </si>
  <si>
    <t>Duren - Bendolo</t>
  </si>
  <si>
    <t>Tiling - Bendolo</t>
  </si>
  <si>
    <t>Sidorejo - Siwalan</t>
  </si>
  <si>
    <t>Bumo - Ngebo</t>
  </si>
  <si>
    <t>18.0393.1.001</t>
  </si>
  <si>
    <t>18.0393.1.002</t>
  </si>
  <si>
    <t>18.0393.1.003</t>
  </si>
  <si>
    <t>18.0393.1.004</t>
  </si>
  <si>
    <t>18.0393.1.005</t>
  </si>
  <si>
    <t>18.0393.1.006</t>
  </si>
  <si>
    <t>18.0451.2.005</t>
  </si>
  <si>
    <t>18.0453.001</t>
  </si>
  <si>
    <t>18.0453.002</t>
  </si>
  <si>
    <t>18.0453.003</t>
  </si>
  <si>
    <t>18.0454.001</t>
  </si>
  <si>
    <t>18.0454.002</t>
  </si>
  <si>
    <t>18.0454.003</t>
  </si>
  <si>
    <t>18.0454.004</t>
  </si>
  <si>
    <t>18.0457.001</t>
  </si>
  <si>
    <t>18.0457.002</t>
  </si>
  <si>
    <t>18.0457.003</t>
  </si>
  <si>
    <t>18.0457.004</t>
  </si>
  <si>
    <t>18.0458.001</t>
  </si>
  <si>
    <t>18.0458.002</t>
  </si>
  <si>
    <t>18.0459.001</t>
  </si>
  <si>
    <t>18.0459.002</t>
  </si>
  <si>
    <t>18.9097.001</t>
  </si>
  <si>
    <t>Krajan Dua - Jegles</t>
  </si>
  <si>
    <t>18.0290.002</t>
  </si>
  <si>
    <t>18.0295.002</t>
  </si>
  <si>
    <t>18.0295.001</t>
  </si>
  <si>
    <t>18.0467.002</t>
  </si>
  <si>
    <t>18.0304.002</t>
  </si>
  <si>
    <t>18.9087.001</t>
  </si>
  <si>
    <t>18.9087.002</t>
  </si>
  <si>
    <t>18.9088.001</t>
  </si>
  <si>
    <t>18.0342.002</t>
  </si>
  <si>
    <t>18.0342.003</t>
  </si>
  <si>
    <t>18.0342.004</t>
  </si>
  <si>
    <t>348.1</t>
  </si>
  <si>
    <t>Jbt. Sumber Ayu</t>
  </si>
  <si>
    <t>18.0348.1.001</t>
  </si>
  <si>
    <t>18.0348.1.002</t>
  </si>
  <si>
    <t>Jbt. Mlandangan</t>
  </si>
  <si>
    <t>18.0355.2.004</t>
  </si>
  <si>
    <t>18.0353.001</t>
  </si>
  <si>
    <t>18.0353.002</t>
  </si>
  <si>
    <t>18.0045.1.001</t>
  </si>
  <si>
    <t>18.0049.1.001</t>
  </si>
  <si>
    <t>18.0169.1.001</t>
  </si>
  <si>
    <t>18.0174.1.001</t>
  </si>
  <si>
    <t>18.0174.1.002</t>
  </si>
  <si>
    <t>18.0172.1.001</t>
  </si>
  <si>
    <t>Ploso - Jatirejo</t>
  </si>
  <si>
    <t>Jatirejo - Jatirejo</t>
  </si>
  <si>
    <t>Ploso - Ploso</t>
  </si>
  <si>
    <t>18.0172.2.002</t>
  </si>
  <si>
    <t>18.0409.001</t>
  </si>
  <si>
    <t>18.0412.1.001</t>
  </si>
  <si>
    <t>18.0413.2.001</t>
  </si>
  <si>
    <t>70.1</t>
  </si>
  <si>
    <t>Gondang - Pulo</t>
  </si>
  <si>
    <t>18,0070.1,001</t>
  </si>
  <si>
    <t>Gondang - Ngujung</t>
  </si>
  <si>
    <t>72.1</t>
  </si>
  <si>
    <t>18,0072.1,001</t>
  </si>
  <si>
    <t>18,0072.1,002</t>
  </si>
  <si>
    <t>18,0072.1,003</t>
  </si>
  <si>
    <t>18,0072.1,004</t>
  </si>
  <si>
    <t>Ngujung - Ja'an</t>
  </si>
  <si>
    <t>18.0107.001</t>
  </si>
  <si>
    <t>18.0107.002</t>
  </si>
  <si>
    <t>18.0107.003</t>
  </si>
  <si>
    <t>18.0107.004</t>
  </si>
  <si>
    <t>LINTASAN/TIPE PENYEBERANGAN (4)</t>
  </si>
  <si>
    <t>TIPE BANGUNAN ATAS (8)</t>
  </si>
  <si>
    <t>ASAL BANGUNAN ATAS (10)</t>
  </si>
  <si>
    <t>TIPE PONDASI (16)</t>
  </si>
  <si>
    <t>TIPE KEPALA JEMBATAN/PILAR (19)</t>
  </si>
  <si>
    <t>BAHAN dan/atau BANGUNAN PELENGKAP (9,12,14,17,20)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</si>
  <si>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</si>
  <si>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</si>
  <si>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</si>
  <si>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</si>
  <si>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</si>
  <si>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</si>
  <si>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</si>
  <si>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</si>
  <si>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</si>
  <si>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>:   Kayu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</si>
  <si>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</si>
  <si>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</si>
  <si>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</si>
  <si>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</si>
  <si>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</si>
  <si>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</si>
  <si>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LS</t>
  </si>
  <si>
    <t>:   Langsung</t>
  </si>
  <si>
    <t xml:space="preserve">  KEPALA  JEMBATAN</t>
  </si>
  <si>
    <t xml:space="preserve">  S</t>
  </si>
  <si>
    <t>:   Pasangan  Bata</t>
  </si>
  <si>
    <t xml:space="preserve">S  </t>
  </si>
  <si>
    <t>: Sungai</t>
  </si>
  <si>
    <t xml:space="preserve">  T </t>
  </si>
  <si>
    <t>:   Gantung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</si>
  <si>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</si>
  <si>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</si>
  <si>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</si>
  <si>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</si>
  <si>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</si>
  <si>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</si>
  <si>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</si>
  <si>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>:   Pasangan  Batu</t>
  </si>
  <si>
    <t xml:space="preserve">L   </t>
  </si>
  <si>
    <t>: Lain-lain</t>
  </si>
  <si>
    <t xml:space="preserve">  W  </t>
  </si>
  <si>
    <t>:   Sokongan - Gantungan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</si>
  <si>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</si>
  <si>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</si>
  <si>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</si>
  <si>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</si>
  <si>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</si>
  <si>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G</t>
  </si>
  <si>
    <t>:   Bronjong dan Sejenisnya</t>
  </si>
  <si>
    <t xml:space="preserve">  G </t>
  </si>
  <si>
    <t>:   Gelagar</t>
  </si>
  <si>
    <t xml:space="preserve">   I</t>
  </si>
  <si>
    <t>:   Indonesia</t>
  </si>
  <si>
    <t xml:space="preserve">  SU</t>
  </si>
  <si>
    <t>:   Sumuran</t>
  </si>
  <si>
    <t xml:space="preserve">  H</t>
  </si>
  <si>
    <t>:   Pasangan  Batu  Kosong</t>
  </si>
  <si>
    <t>KONDISI (11,13,15,18,21)</t>
  </si>
  <si>
    <t>:   Gelagar  Komposit</t>
  </si>
  <si>
    <t xml:space="preserve">  J</t>
  </si>
  <si>
    <t>:   Jepang</t>
  </si>
  <si>
    <t xml:space="preserve">  TU</t>
  </si>
  <si>
    <t>:   Tiang  Ulir</t>
  </si>
  <si>
    <t xml:space="preserve">  P I L A R</t>
  </si>
  <si>
    <t>:   Beton  Tidak  Bertulang</t>
  </si>
  <si>
    <t xml:space="preserve">                                 0     :</t>
  </si>
  <si>
    <t>baik sekali</t>
  </si>
  <si>
    <t xml:space="preserve">  L</t>
  </si>
  <si>
    <t>:   Balok  Pelengkung</t>
  </si>
  <si>
    <t xml:space="preserve">  U</t>
  </si>
  <si>
    <t>:   Kalender  Hamilton</t>
  </si>
  <si>
    <t xml:space="preserve">  BR</t>
  </si>
  <si>
    <t>:   Kawat  Bronjong</t>
  </si>
  <si>
    <t xml:space="preserve">  C</t>
  </si>
  <si>
    <t>:   Kep  ( Cap )</t>
  </si>
  <si>
    <t xml:space="preserve">  T</t>
  </si>
  <si>
    <t>:   Beton  Bertulang</t>
  </si>
  <si>
    <t xml:space="preserve">                                 1     :</t>
  </si>
  <si>
    <t>rusak ringan, memerlukan pemeliharaan secara rutin</t>
  </si>
  <si>
    <t xml:space="preserve">  E</t>
  </si>
  <si>
    <t>:   Pelengkung</t>
  </si>
  <si>
    <t xml:space="preserve">     (  Inggris  )</t>
  </si>
  <si>
    <t xml:space="preserve">  LL</t>
  </si>
  <si>
    <t>:   Lain - lain</t>
  </si>
  <si>
    <t xml:space="preserve">  P</t>
  </si>
  <si>
    <t>:   Beton  Pratekan</t>
  </si>
  <si>
    <t xml:space="preserve">                                 2     :</t>
  </si>
  <si>
    <t>rusak, perbaikan berkala</t>
  </si>
  <si>
    <t>:   Plat</t>
  </si>
  <si>
    <t>:   Austria</t>
  </si>
  <si>
    <t>:   Satu  Kolom</t>
  </si>
  <si>
    <t>:   Baja</t>
  </si>
  <si>
    <t xml:space="preserve">                                 3     :</t>
  </si>
  <si>
    <t>Jembatan Begendeng 2</t>
  </si>
  <si>
    <t>18.0162.3.002</t>
  </si>
  <si>
    <t>18.0162.3.003</t>
  </si>
  <si>
    <t>18.0039.2.001</t>
  </si>
  <si>
    <t>18.0096.1.001</t>
  </si>
  <si>
    <t>18.0070.2.002</t>
  </si>
  <si>
    <t>18.0070.2.003</t>
  </si>
  <si>
    <t>18.0070.2.004</t>
  </si>
  <si>
    <t>18.0070.2.005</t>
  </si>
  <si>
    <t>18.0070.2.006</t>
  </si>
  <si>
    <t>18.0091.1.001</t>
  </si>
  <si>
    <t>18.0091.1.002</t>
  </si>
  <si>
    <t>rusak berat, perbaikan secepatnya dalam kurun waktu 1 tahun</t>
  </si>
  <si>
    <t xml:space="preserve">  R</t>
  </si>
  <si>
    <t>:   Rangka</t>
  </si>
  <si>
    <t/>
  </si>
  <si>
    <t xml:space="preserve">    (  Semi  Permanen  )</t>
  </si>
  <si>
    <t>:   Dua  Kolom</t>
  </si>
  <si>
    <t>:   Lantai  Baja  Bergelombang</t>
  </si>
  <si>
    <t xml:space="preserve">                                 4     :</t>
  </si>
  <si>
    <t>kritis, penanganan segera</t>
  </si>
  <si>
    <t>:   Jembatan Sementara</t>
  </si>
  <si>
    <t>:   Tiga  Kolom  atau  Penuh</t>
  </si>
  <si>
    <t xml:space="preserve">  Y</t>
  </si>
  <si>
    <t>:   Pipa  Baja  Diisi  Beton</t>
  </si>
  <si>
    <t xml:space="preserve">                                 5     :</t>
  </si>
  <si>
    <t>jembtaan runtuh</t>
  </si>
  <si>
    <t xml:space="preserve">  FX</t>
  </si>
  <si>
    <t>:   Ferry</t>
  </si>
  <si>
    <t>:   Lain - Lain</t>
  </si>
  <si>
    <t>:   Aluminium</t>
  </si>
  <si>
    <t xml:space="preserve">  KX</t>
  </si>
  <si>
    <t>:   Lintasan  Kereta-api</t>
  </si>
  <si>
    <t>:   Neoprene / Karet</t>
  </si>
  <si>
    <t xml:space="preserve">  WX</t>
  </si>
  <si>
    <t>:   Lintasan  Basah</t>
  </si>
  <si>
    <t xml:space="preserve">    (  Trans Panel  )</t>
  </si>
  <si>
    <t xml:space="preserve">  F</t>
  </si>
  <si>
    <t>:   Teflon</t>
  </si>
  <si>
    <t xml:space="preserve">  V</t>
  </si>
  <si>
    <t>:   P  V  C</t>
  </si>
  <si>
    <t xml:space="preserve">    (  Permanen  )</t>
  </si>
  <si>
    <t xml:space="preserve">  X</t>
  </si>
  <si>
    <t>:   Geotextile</t>
  </si>
  <si>
    <t xml:space="preserve">  O</t>
  </si>
  <si>
    <t>:   Tanah  Biasa / Lempung atau Timbunan</t>
  </si>
  <si>
    <t>:   Aspal</t>
  </si>
  <si>
    <t>:   Kerikil / Pasir</t>
  </si>
  <si>
    <t>:   Macadam</t>
  </si>
  <si>
    <t>Gondang - Jumpleng</t>
  </si>
  <si>
    <t>108.1</t>
  </si>
  <si>
    <t>18.0108.1.001</t>
  </si>
  <si>
    <t>18.0108.1.002</t>
  </si>
  <si>
    <t>Jembatan Senggowar 2</t>
  </si>
  <si>
    <t>9007.2</t>
  </si>
  <si>
    <t>Gubang Timur - Josuman</t>
  </si>
  <si>
    <t>18.9007.2.002</t>
  </si>
  <si>
    <t>Mojoseto - Karangsemi</t>
  </si>
  <si>
    <t>18.9014.001</t>
  </si>
  <si>
    <t>18.9014.002</t>
  </si>
  <si>
    <t>Ketawang - Ja'an</t>
  </si>
  <si>
    <t>18.9015.001</t>
  </si>
  <si>
    <t>18.9015.002</t>
  </si>
  <si>
    <t>18.9016.001</t>
  </si>
  <si>
    <t>18.9017.001</t>
  </si>
  <si>
    <t>18.9018.001</t>
  </si>
  <si>
    <t>18.9018.002</t>
  </si>
  <si>
    <t>18.9018.003</t>
  </si>
  <si>
    <t>Jembatan Desa Nglinggo</t>
  </si>
  <si>
    <t>Balongglagah - Ngrambek</t>
  </si>
  <si>
    <t>18.9019.001</t>
  </si>
  <si>
    <t>18.9019.002</t>
  </si>
  <si>
    <t>18,0072.2,006</t>
  </si>
  <si>
    <t>72.2</t>
  </si>
  <si>
    <t>Ja'an - Lengkong</t>
  </si>
  <si>
    <t>113.2</t>
  </si>
  <si>
    <t>Sumbermiri - Ketandan</t>
  </si>
  <si>
    <t>18.0113.2.001</t>
  </si>
  <si>
    <t>18.0113.2.002</t>
  </si>
  <si>
    <t>18.0113.2.003</t>
  </si>
  <si>
    <t>18.0145.1.001</t>
  </si>
  <si>
    <t>18.0145.1.002</t>
  </si>
  <si>
    <t>18.0122.001</t>
  </si>
  <si>
    <t>18.0122.002</t>
  </si>
  <si>
    <t>18.0122.004</t>
  </si>
  <si>
    <t>18.0122.005</t>
  </si>
  <si>
    <t>Sumberkepuh - Kedungrejo</t>
  </si>
  <si>
    <t>123.2</t>
  </si>
  <si>
    <t>Kedungmlaten - Lengkong</t>
  </si>
  <si>
    <t>18.0123.2.011</t>
  </si>
  <si>
    <t>18.0123.2.012</t>
  </si>
  <si>
    <t>18.0123.2.013</t>
  </si>
  <si>
    <t>18.0123.2.014</t>
  </si>
  <si>
    <t>18.0123.2.015</t>
  </si>
  <si>
    <t>18.0123.2.016</t>
  </si>
  <si>
    <t>Sawahan - Kedungrejo</t>
  </si>
  <si>
    <t>18.0128.001</t>
  </si>
  <si>
    <t>18.0128.002</t>
  </si>
  <si>
    <t>Balongasem - Lengki</t>
  </si>
  <si>
    <t>18.0132.001</t>
  </si>
  <si>
    <t>18.0132.002</t>
  </si>
  <si>
    <t>18.0132.003</t>
  </si>
  <si>
    <t>18.0132.004</t>
  </si>
  <si>
    <t>18.0133.001</t>
  </si>
  <si>
    <t>18.0133.002</t>
  </si>
  <si>
    <t>134.1</t>
  </si>
  <si>
    <t>Sumberkepuh - Perning</t>
  </si>
  <si>
    <t>18.0134.1.001</t>
  </si>
  <si>
    <t>18.0134.1.002</t>
  </si>
  <si>
    <t>18.0134.1.003</t>
  </si>
  <si>
    <t>Jembatan Lohgawe</t>
  </si>
  <si>
    <t>Jembatan Sumbersono</t>
  </si>
  <si>
    <t>Lengkong - Kedungingas</t>
  </si>
  <si>
    <t>18.0143.001</t>
  </si>
  <si>
    <t>49.3</t>
  </si>
  <si>
    <t>18.0049.3.004</t>
  </si>
  <si>
    <t>18.0049.3.005</t>
  </si>
  <si>
    <t>3.5</t>
  </si>
  <si>
    <t>Mlorah - Jatirejo</t>
  </si>
  <si>
    <t>Ngangkatan - Rejoso</t>
  </si>
  <si>
    <t>70.2</t>
  </si>
  <si>
    <t>91.1</t>
  </si>
  <si>
    <t>Mojorembun - Bts Kec. Bagor</t>
  </si>
  <si>
    <t>96.1</t>
  </si>
  <si>
    <t>125.2</t>
  </si>
  <si>
    <t>Malangsari - Warujayeng</t>
  </si>
  <si>
    <t>18.0125.2.001</t>
  </si>
  <si>
    <t>18.0125.2.002</t>
  </si>
  <si>
    <t>18.0125.2.003</t>
  </si>
  <si>
    <t>18.0125.2.004</t>
  </si>
  <si>
    <t>18.0125.2.005</t>
  </si>
  <si>
    <t>165.2</t>
  </si>
  <si>
    <t>Sonobekel - Ngadirejo</t>
  </si>
  <si>
    <t>18.0165.2.007</t>
  </si>
  <si>
    <t>18.0165.2.008</t>
  </si>
  <si>
    <t>169.2</t>
  </si>
  <si>
    <t>Banjaranyar - Sidoharjo</t>
  </si>
  <si>
    <t>18.0169.2.002</t>
  </si>
  <si>
    <t>18.0169.2.003</t>
  </si>
  <si>
    <t>18.0169.2.004</t>
  </si>
  <si>
    <t>Warujayeng - Kedungrejo</t>
  </si>
  <si>
    <t>18.0176.001</t>
  </si>
  <si>
    <t>18.0179.001</t>
  </si>
  <si>
    <t>Banjaranyar - Blimbing</t>
  </si>
  <si>
    <t>Jogomerto - Jogomerto</t>
  </si>
  <si>
    <t>18.0185.001</t>
  </si>
  <si>
    <t>18.0185.002</t>
  </si>
  <si>
    <t>Ngadirejo - Warujayeng</t>
  </si>
  <si>
    <t>18.0190.001</t>
  </si>
  <si>
    <t>18.0190.002</t>
  </si>
  <si>
    <t>18.0190.003</t>
  </si>
  <si>
    <t>Ngadirejo -Banjaranyar</t>
  </si>
  <si>
    <t>18.0192.001</t>
  </si>
  <si>
    <t>Banjaranyar - Sumberagung</t>
  </si>
  <si>
    <t>18.0193.001</t>
  </si>
  <si>
    <t>Sidoharjo - Mukuh</t>
  </si>
  <si>
    <t>18.0194.001</t>
  </si>
  <si>
    <t>18.0194.002</t>
  </si>
  <si>
    <t>Warujayeng - Patran</t>
  </si>
  <si>
    <t>18.0195.001</t>
  </si>
  <si>
    <t>Banjaranyar - Wates</t>
  </si>
  <si>
    <t>18.0196.001</t>
  </si>
  <si>
    <t>Getas - Sonobekel</t>
  </si>
  <si>
    <t>18.0197.001</t>
  </si>
  <si>
    <t>18.0197.002</t>
  </si>
  <si>
    <t>Sonobekel - Getas</t>
  </si>
  <si>
    <t>18.0199.001</t>
  </si>
  <si>
    <t>18.0201.001</t>
  </si>
  <si>
    <t>261.1</t>
  </si>
  <si>
    <t>Warujayeng - Tanjung</t>
  </si>
  <si>
    <t>18.0261.1.001</t>
  </si>
  <si>
    <t>Kampungbaru - Takat</t>
  </si>
  <si>
    <t>18.0290.001</t>
  </si>
  <si>
    <t>Tanjunganom - Joyomerto</t>
  </si>
  <si>
    <t>18.0292.001</t>
  </si>
  <si>
    <t>Sidoharjo - Kampungbaru</t>
  </si>
  <si>
    <t>18.0301.001</t>
  </si>
  <si>
    <t>18.0301.002</t>
  </si>
  <si>
    <t>18.0301.003</t>
  </si>
  <si>
    <t>303.2</t>
  </si>
  <si>
    <t>Kebunagung - Gambyok</t>
  </si>
  <si>
    <t>18.0303.2.003</t>
  </si>
  <si>
    <t>18.0303.2.004</t>
  </si>
  <si>
    <t>18.0303.2.005</t>
  </si>
  <si>
    <t>Wonosari - Jajar</t>
  </si>
  <si>
    <t>316.1</t>
  </si>
  <si>
    <t>Gajahbelur  - Bulurejo</t>
  </si>
  <si>
    <t>18.0316.1.001</t>
  </si>
  <si>
    <t>18.0316.1.002</t>
  </si>
  <si>
    <t>18.0316.1.003</t>
  </si>
  <si>
    <t>Kebunagung - Bani</t>
  </si>
  <si>
    <t>18.0467.001</t>
  </si>
  <si>
    <t>Tanjunganom - Dipantimur</t>
  </si>
  <si>
    <t>18.4102.001</t>
  </si>
  <si>
    <t>164.2</t>
  </si>
  <si>
    <t>Sumengko - Kecubung</t>
  </si>
  <si>
    <t>18.0164.2.005</t>
  </si>
  <si>
    <t>18.0164.2.006</t>
  </si>
  <si>
    <t>Getas - Kepanjen</t>
  </si>
  <si>
    <t>18.0202.001</t>
  </si>
  <si>
    <t>Kedungombo - Jetis</t>
  </si>
  <si>
    <t>18.0334.001</t>
  </si>
  <si>
    <t>Gemenggeng - Sonobekel</t>
  </si>
  <si>
    <t>18.0336.001</t>
  </si>
  <si>
    <t>Sonogabel - Patran</t>
  </si>
  <si>
    <t>18.0337.001</t>
  </si>
  <si>
    <t>Sanan - Pojok</t>
  </si>
  <si>
    <t>18.0338.001</t>
  </si>
  <si>
    <t>18.0338.002</t>
  </si>
  <si>
    <t>Sonogabel - Joho</t>
  </si>
  <si>
    <t>18.0339.001</t>
  </si>
  <si>
    <t>18.0339.002</t>
  </si>
  <si>
    <t>18.0339.003</t>
  </si>
  <si>
    <t>Pacekulon - Sanan</t>
  </si>
  <si>
    <t>18.0342.001</t>
  </si>
  <si>
    <t>Kecubung - Pace kulon</t>
  </si>
  <si>
    <t>Babadan - Bodor</t>
  </si>
  <si>
    <t>18.0346.001</t>
  </si>
  <si>
    <t>Babadan - Banaran</t>
  </si>
  <si>
    <t>18.0347.001</t>
  </si>
  <si>
    <t>Cerme - Gondang</t>
  </si>
  <si>
    <t>18.0349.001</t>
  </si>
  <si>
    <t>18.0349.002</t>
  </si>
  <si>
    <t>18.0349.003</t>
  </si>
  <si>
    <t>Beji - Cerme</t>
  </si>
  <si>
    <t>18.0351.001</t>
  </si>
  <si>
    <t>352.1</t>
  </si>
  <si>
    <t>18.0352.1.001</t>
  </si>
  <si>
    <t>Pacekulon - Jatigreges</t>
  </si>
  <si>
    <t>Joho - Jatigreges</t>
  </si>
  <si>
    <t>Joho - Sumbermuneng</t>
  </si>
  <si>
    <t>18.0354.001</t>
  </si>
  <si>
    <t>18.0354.002</t>
  </si>
  <si>
    <t>355.2</t>
  </si>
  <si>
    <t>Bts Sumberklampok - Jatirejo</t>
  </si>
  <si>
    <t>Gondang Timur - Gondang Barat</t>
  </si>
  <si>
    <t>18.0356.001</t>
  </si>
  <si>
    <t>364.2</t>
  </si>
  <si>
    <t>Karangsono - Jampes</t>
  </si>
  <si>
    <t>18.0364.2.002</t>
  </si>
  <si>
    <t>9090.2</t>
  </si>
  <si>
    <t>Pojok - Gondang Barat</t>
  </si>
  <si>
    <t>18.9090.2.001</t>
  </si>
  <si>
    <t>Kedungsoko - Kentong</t>
  </si>
  <si>
    <t>28.1</t>
  </si>
  <si>
    <t>Nglundo - Jopatran</t>
  </si>
  <si>
    <t>18.0028.1.001</t>
  </si>
  <si>
    <t>18.0028.1.002</t>
  </si>
  <si>
    <t>18.0028.1.003</t>
  </si>
  <si>
    <t xml:space="preserve">Bungur - Kajang </t>
  </si>
  <si>
    <t>Kaliulo - Pehserut</t>
  </si>
  <si>
    <t>32.1</t>
  </si>
  <si>
    <t>18.0032.1.001</t>
  </si>
  <si>
    <t>18.0032.1.002</t>
  </si>
  <si>
    <t>18.0032.1.003</t>
  </si>
  <si>
    <t>Gerung - Werungotok</t>
  </si>
  <si>
    <t>Pehserut - Sukomoro</t>
  </si>
  <si>
    <t>Sukomoro- Sukomoro</t>
  </si>
  <si>
    <t>Bagorwetan - Sugihan</t>
  </si>
  <si>
    <t>45.1</t>
  </si>
  <si>
    <t>Ngrami - Mlaten</t>
  </si>
  <si>
    <t>Werungotok Dalam - Werungotok</t>
  </si>
  <si>
    <t>49.1</t>
  </si>
  <si>
    <t>Ngrengket - Kendal</t>
  </si>
  <si>
    <t>58.1</t>
  </si>
  <si>
    <t>18.0058.1.001</t>
  </si>
  <si>
    <t>Sumengko - Kapas</t>
  </si>
  <si>
    <t>18.0163.001</t>
  </si>
  <si>
    <t>18.0163.002</t>
  </si>
  <si>
    <t>164.1</t>
  </si>
  <si>
    <t>Sukomoro- Sumengko</t>
  </si>
  <si>
    <t>18.0164.1.001</t>
  </si>
  <si>
    <t>18.0164.1.002</t>
  </si>
  <si>
    <t>18.0164.1.003</t>
  </si>
  <si>
    <t>18.0164.1.004</t>
  </si>
  <si>
    <t>165.1</t>
  </si>
  <si>
    <t>Bungur - Ganggangmalang</t>
  </si>
  <si>
    <t>18.0165.1.001</t>
  </si>
  <si>
    <t>18.0165.1.002</t>
  </si>
  <si>
    <t>18.0165.1.003</t>
  </si>
  <si>
    <t>18.0165.1.004</t>
  </si>
  <si>
    <t>18.0165.1.005</t>
  </si>
  <si>
    <t>18.0165.1.006</t>
  </si>
  <si>
    <t>Nglundo - Blitaran</t>
  </si>
  <si>
    <t>18.0166.001</t>
  </si>
  <si>
    <t>18.0166.002</t>
  </si>
  <si>
    <t>18.0166.003</t>
  </si>
  <si>
    <t>Kapas - Blitaran</t>
  </si>
  <si>
    <t>18.0168.001</t>
  </si>
  <si>
    <t>169.1</t>
  </si>
  <si>
    <t>Blitaran - Banjaranyar</t>
  </si>
  <si>
    <t>172.1</t>
  </si>
  <si>
    <t>Sumengko - Koripan</t>
  </si>
  <si>
    <t>174.1</t>
  </si>
  <si>
    <t>Blitaran - Gempolan</t>
  </si>
  <si>
    <t>226.2</t>
  </si>
  <si>
    <t>Sumengko - Bulak</t>
  </si>
  <si>
    <t>18.0226.2.001</t>
  </si>
  <si>
    <t>Bagorwetan - Pehserut</t>
  </si>
  <si>
    <t>18.9008.001</t>
  </si>
  <si>
    <t>18.9008.002</t>
  </si>
  <si>
    <t>Putren - Kedungdowo</t>
  </si>
  <si>
    <t>18.9010.001</t>
  </si>
  <si>
    <t>18.9010.002</t>
  </si>
  <si>
    <t>Ngadiboyo - Banaran Kulon</t>
  </si>
  <si>
    <t>18.0097.001</t>
  </si>
  <si>
    <t>18.0097.002</t>
  </si>
  <si>
    <t>18.0097.003</t>
  </si>
  <si>
    <t>Ngangkatan - Musirlor</t>
  </si>
  <si>
    <t>18.0098.001</t>
  </si>
  <si>
    <t>18.0098.002</t>
  </si>
  <si>
    <t>18.0098.003</t>
  </si>
  <si>
    <t>Ngrapah - Gondang</t>
  </si>
  <si>
    <t>18.0099.001</t>
  </si>
  <si>
    <t>Musirkidul - Kedungwinong</t>
  </si>
  <si>
    <t>18.0100.001</t>
  </si>
  <si>
    <t>Talun - Wengkal</t>
  </si>
  <si>
    <t>18.0101.001</t>
  </si>
  <si>
    <t>18.0101.002</t>
  </si>
  <si>
    <t>Jembatan Jintel</t>
  </si>
  <si>
    <t>352.2</t>
  </si>
  <si>
    <t>Kali Giliran</t>
  </si>
  <si>
    <t>348.3</t>
  </si>
  <si>
    <t>18.0348.3.006</t>
  </si>
  <si>
    <t>Jbt. Ngrawan</t>
  </si>
  <si>
    <t>390.2</t>
  </si>
  <si>
    <t>18.0390.2.002</t>
  </si>
  <si>
    <t>Jbt. Cempoko</t>
  </si>
  <si>
    <t>18.0419.2.003</t>
  </si>
  <si>
    <t>Jbt. Patran Rejo</t>
  </si>
  <si>
    <t>9094.2</t>
  </si>
  <si>
    <t>65.2</t>
  </si>
  <si>
    <t>Jembatan Kali Ngrangkul</t>
  </si>
  <si>
    <t>18.0065.2.001</t>
  </si>
  <si>
    <t>Jbt.Ganung</t>
  </si>
  <si>
    <t>Jbt.Ganung II</t>
  </si>
  <si>
    <t>18.0223.001</t>
  </si>
  <si>
    <t>18.0223.002</t>
  </si>
  <si>
    <t>Jbt.Kramat</t>
  </si>
  <si>
    <t>18.0224.001</t>
  </si>
  <si>
    <t>18.0225.001</t>
  </si>
  <si>
    <t>18.0221.001</t>
  </si>
  <si>
    <t>Jbt.Payaman</t>
  </si>
  <si>
    <t>18.0404.001</t>
  </si>
  <si>
    <t>18.0404.002</t>
  </si>
  <si>
    <t>Jbt.Kartoharjo</t>
  </si>
  <si>
    <t>18.0405.001</t>
  </si>
  <si>
    <t>18.0401.001</t>
  </si>
  <si>
    <t>Jbt.Cangkringan</t>
  </si>
  <si>
    <t>18.0397.001</t>
  </si>
  <si>
    <t>Jbt.Kauman</t>
  </si>
  <si>
    <t>18.0400.001</t>
  </si>
  <si>
    <t>Jbt.Kauman II</t>
  </si>
  <si>
    <t>18.0398.001</t>
  </si>
  <si>
    <t>18.0398.002</t>
  </si>
  <si>
    <t>18.4009.001</t>
  </si>
  <si>
    <t>Jembatan Jl. Citarum</t>
  </si>
  <si>
    <t>18.4011.001</t>
  </si>
  <si>
    <t>Jembatan Saluran Widas</t>
  </si>
  <si>
    <t>18.4116.001</t>
  </si>
  <si>
    <t>18.4112.001</t>
  </si>
  <si>
    <t>Jembatan Kuturejo 2</t>
  </si>
  <si>
    <t>18.9038.2.003</t>
  </si>
  <si>
    <t>18.0394.001</t>
  </si>
  <si>
    <t>18.0394.002</t>
  </si>
  <si>
    <t>18.0394.003</t>
  </si>
  <si>
    <t>18.0394.004</t>
  </si>
  <si>
    <t>18.0394.005</t>
  </si>
  <si>
    <t>18.0394.006</t>
  </si>
  <si>
    <t>18.0394.007</t>
  </si>
  <si>
    <t>394</t>
  </si>
  <si>
    <t>Jbt. Margopatut</t>
  </si>
  <si>
    <t>Jbt. Jenangan</t>
  </si>
  <si>
    <t>Jbt. Jenangan 2</t>
  </si>
  <si>
    <t>Jbt. Kali Ledok</t>
  </si>
  <si>
    <t>Jbt. Margopatut 2</t>
  </si>
  <si>
    <t>Jbt. Sumber Agung</t>
  </si>
  <si>
    <t>Jbt. Bareng</t>
  </si>
  <si>
    <t>18.0396.001</t>
  </si>
  <si>
    <t>18.0396.002</t>
  </si>
  <si>
    <t>18.0396.003</t>
  </si>
  <si>
    <t>Jbt.Sawahan</t>
  </si>
  <si>
    <t>451.2</t>
  </si>
  <si>
    <t>18.9095.001</t>
  </si>
  <si>
    <t>18.9095.002</t>
  </si>
  <si>
    <t>96.2</t>
  </si>
  <si>
    <t>18,0096.2,003</t>
  </si>
  <si>
    <t>18,0091,2.003</t>
  </si>
  <si>
    <t>18,0091,2.004</t>
  </si>
  <si>
    <t>18,0091,2.005</t>
  </si>
  <si>
    <t>18,0079.1,001</t>
  </si>
  <si>
    <t>18,0079.1,002</t>
  </si>
  <si>
    <t>18,0079.1,003</t>
  </si>
  <si>
    <t>18.0450.001</t>
  </si>
  <si>
    <t>18.0450.002</t>
  </si>
  <si>
    <t>18.0449.001</t>
  </si>
  <si>
    <t>18.0448.001</t>
  </si>
  <si>
    <t>18.0448.002</t>
  </si>
  <si>
    <t>18.0448.003</t>
  </si>
  <si>
    <t>18.0448.004</t>
  </si>
  <si>
    <t>18.0448.005</t>
  </si>
  <si>
    <t>18.0448.006</t>
  </si>
  <si>
    <t>18.0441.001</t>
  </si>
  <si>
    <t>18'0442'001</t>
  </si>
  <si>
    <t>18.0443.001</t>
  </si>
  <si>
    <t>18.0447.001</t>
  </si>
  <si>
    <t>18.0398.1.003</t>
  </si>
  <si>
    <t>389.2</t>
  </si>
  <si>
    <t>18.0398.2.004</t>
  </si>
  <si>
    <t>18.0398.2.005</t>
  </si>
  <si>
    <t>79.2</t>
  </si>
  <si>
    <t>Jembatan Kalianyar Jintel</t>
  </si>
  <si>
    <t>18.0102.001</t>
  </si>
  <si>
    <t>18.0102.002</t>
  </si>
  <si>
    <t>18.0102.003</t>
  </si>
  <si>
    <t>18.0102.004</t>
  </si>
  <si>
    <t>Musirlor - Wengkal</t>
  </si>
  <si>
    <t>18.0105.001</t>
  </si>
  <si>
    <t>Jembatan Sungai Musir Lor</t>
  </si>
  <si>
    <t>Puhkerep - Talun</t>
  </si>
  <si>
    <t>18.9023.001</t>
  </si>
  <si>
    <t>18.9023.002</t>
  </si>
  <si>
    <t>Jembatan Ds. Ngangkatan</t>
  </si>
  <si>
    <t>Jembatan Ds. Ngangkatan 2</t>
  </si>
  <si>
    <t>18.9025.001</t>
  </si>
  <si>
    <t>18.9025.002</t>
  </si>
  <si>
    <t>Tinampuh - Ngangkatan</t>
  </si>
  <si>
    <t>Sugihan - Tinampuh</t>
  </si>
  <si>
    <t>18.9027.001</t>
  </si>
  <si>
    <t>18.9030.001</t>
  </si>
  <si>
    <t>18.9029.001</t>
  </si>
  <si>
    <t>Klagen - Sugihan</t>
  </si>
  <si>
    <t>Mojorembun - Klagen</t>
  </si>
  <si>
    <t>18.9045.001</t>
  </si>
  <si>
    <t>18.9045.002</t>
  </si>
  <si>
    <t>Sambikerep - Tamanan</t>
  </si>
  <si>
    <t>Jembatan Tamanan b</t>
  </si>
  <si>
    <t>Jembatan Kali Sambikerep</t>
  </si>
  <si>
    <t>18.9046.001</t>
  </si>
  <si>
    <t>18.9046.002</t>
  </si>
  <si>
    <t>18.9046.003</t>
  </si>
  <si>
    <t>18.9047.001</t>
  </si>
  <si>
    <t>18.9047.002</t>
  </si>
  <si>
    <t>18.9048.001</t>
  </si>
  <si>
    <t>Tritik - Bendosari</t>
  </si>
  <si>
    <t>18.9050.001</t>
  </si>
  <si>
    <t>18.9050.002</t>
  </si>
  <si>
    <t>18.9050.003</t>
  </si>
  <si>
    <t>1.1</t>
  </si>
  <si>
    <t>Plosorejo - Mabung</t>
  </si>
  <si>
    <t>Sambikenceng - Kandeg</t>
  </si>
  <si>
    <t>Plimping - Sambiroto</t>
  </si>
  <si>
    <t>18.0245.001</t>
  </si>
  <si>
    <t>246.2</t>
  </si>
  <si>
    <t>Sambiroto - Gebangkerep</t>
  </si>
  <si>
    <t>18.0246.2.002</t>
  </si>
  <si>
    <t>247.1</t>
  </si>
  <si>
    <t>Sambiroto - Sugihwaras</t>
  </si>
  <si>
    <t>18.0247.1.001</t>
  </si>
  <si>
    <t>255.1</t>
  </si>
  <si>
    <t>Sambiroto - Karangletak</t>
  </si>
  <si>
    <t>18.0255.1.001</t>
  </si>
  <si>
    <t>246.1</t>
  </si>
  <si>
    <t>Kalinyar - Drenges</t>
  </si>
  <si>
    <t>18.0246.1.001</t>
  </si>
  <si>
    <t>Jembatan Kalianyar 3</t>
  </si>
  <si>
    <t>253.2</t>
  </si>
  <si>
    <t>Trayang - Mojokendil</t>
  </si>
  <si>
    <t>18.0253.2.003</t>
  </si>
  <si>
    <t>18.0253.2.004</t>
  </si>
  <si>
    <t>18.0253.2.005</t>
  </si>
  <si>
    <t>18.0253.2.006</t>
  </si>
  <si>
    <t>18.0253.2.007</t>
  </si>
  <si>
    <t>18.0253.2.008</t>
  </si>
  <si>
    <t>18.0253.2.009</t>
  </si>
  <si>
    <t>Bandung - Trayang</t>
  </si>
  <si>
    <t>18.0241.2.002</t>
  </si>
  <si>
    <t>18.0241.2.003</t>
  </si>
  <si>
    <t>18.0241.2.004</t>
  </si>
  <si>
    <t>18.0241.2.005</t>
  </si>
  <si>
    <t>18.0241.2.006</t>
  </si>
  <si>
    <t>Ngronggot Wetan - Payaman</t>
  </si>
  <si>
    <t>18.0262.001</t>
  </si>
  <si>
    <t>Dadapan - Sumberejo</t>
  </si>
  <si>
    <t>18.0263.001</t>
  </si>
  <si>
    <t>18.0263.002</t>
  </si>
  <si>
    <t>Banjarsari - Sukorejo</t>
  </si>
  <si>
    <t>18.0264.001</t>
  </si>
  <si>
    <t>18.0264.002</t>
  </si>
  <si>
    <t>18.0264.003</t>
  </si>
  <si>
    <t>Banjarsari - Rejoso</t>
  </si>
  <si>
    <t>18.0266.001</t>
  </si>
  <si>
    <t>Klurahan - Betet</t>
  </si>
  <si>
    <t>18.0270.001</t>
  </si>
  <si>
    <t>Mojokendil - Betet</t>
  </si>
  <si>
    <t>18.0271.001</t>
  </si>
  <si>
    <t>18.0271.002</t>
  </si>
  <si>
    <t>Kelutan - Banjarsari</t>
  </si>
  <si>
    <t>18.0275.001</t>
  </si>
  <si>
    <t>Ngronggot - Kelutan</t>
  </si>
  <si>
    <t>18.0276.001</t>
  </si>
  <si>
    <t>18.0276.002</t>
  </si>
  <si>
    <t>Mojokendil - Cengkok</t>
  </si>
  <si>
    <t>18.0278.001</t>
  </si>
  <si>
    <t>280.1</t>
  </si>
  <si>
    <t>Kelutan - Cengkok</t>
  </si>
  <si>
    <t>18.0280.1.001</t>
  </si>
  <si>
    <t>18.0280.1.002</t>
  </si>
  <si>
    <t>18.0280.1.003</t>
  </si>
  <si>
    <t>18.0280.1.004</t>
  </si>
  <si>
    <t>18.0280.1.005</t>
  </si>
  <si>
    <t>18.0280.1.006</t>
  </si>
  <si>
    <t>Tanjungkalang - Kelutan</t>
  </si>
  <si>
    <t>18.0281.001</t>
  </si>
  <si>
    <t>18.0281.002</t>
  </si>
  <si>
    <t>Jabon -Juwet</t>
  </si>
  <si>
    <t>18.0284.001</t>
  </si>
  <si>
    <t>Tanjungkalang - Panjen</t>
  </si>
  <si>
    <t>1.05</t>
  </si>
  <si>
    <t>18.0288.001</t>
  </si>
  <si>
    <t>9070.2</t>
  </si>
  <si>
    <t>Bulakmiri - Barengan</t>
  </si>
  <si>
    <t>Tamansari - Dadapan</t>
  </si>
  <si>
    <t>18.9073.001</t>
  </si>
  <si>
    <t>Dadapan - Ringinsari</t>
  </si>
  <si>
    <t>18.9076.001</t>
  </si>
  <si>
    <t>18.9076.002</t>
  </si>
  <si>
    <t>Jbt. Dadapan</t>
  </si>
  <si>
    <t>Jbt. Dadapan 2</t>
  </si>
  <si>
    <t>Cengkok - Mojokendil</t>
  </si>
  <si>
    <t>18.9077.001</t>
  </si>
  <si>
    <t>Tanjungkalang - Pagak</t>
  </si>
  <si>
    <t>18.9078.001</t>
  </si>
  <si>
    <t>248.2</t>
  </si>
  <si>
    <t xml:space="preserve">Kurungrejo - Tanjungtani </t>
  </si>
  <si>
    <t>Tanjungtani - Gondanglegi</t>
  </si>
  <si>
    <t>18.0476.001</t>
  </si>
  <si>
    <t>18.0476.002</t>
  </si>
  <si>
    <t>18.0248.2.001</t>
  </si>
  <si>
    <t>18.0332.001</t>
  </si>
  <si>
    <t>18.0332.002</t>
  </si>
  <si>
    <t>18.0332.003</t>
  </si>
  <si>
    <t>18.0332.004</t>
  </si>
  <si>
    <t>253.3</t>
  </si>
  <si>
    <t>Kurungrejo - Gading</t>
  </si>
  <si>
    <t>18.0253.3.010</t>
  </si>
  <si>
    <t>18.0253.3.011</t>
  </si>
  <si>
    <t>286.1</t>
  </si>
  <si>
    <t>Tanjungtani - Grompol</t>
  </si>
  <si>
    <t>18.0286.1.001</t>
  </si>
  <si>
    <t>289.2</t>
  </si>
  <si>
    <t>Tegalrejo - Tanjungtani</t>
  </si>
  <si>
    <t>18.0289.2.001</t>
  </si>
  <si>
    <t>18.0303.1.001</t>
  </si>
  <si>
    <t>18.0303.1.002</t>
  </si>
  <si>
    <t>Gading - Banyuurip</t>
  </si>
  <si>
    <t>303.1</t>
  </si>
  <si>
    <t>310.1</t>
  </si>
  <si>
    <t>Kandangan - Sambong</t>
  </si>
  <si>
    <t>18.0310.1.001</t>
  </si>
  <si>
    <t>18.0311.001</t>
  </si>
  <si>
    <t>18.0311.002</t>
  </si>
  <si>
    <t>18.0311.003</t>
  </si>
  <si>
    <t>Sonoageng - Dk. Sonoageng</t>
  </si>
  <si>
    <t>18.0312.001</t>
  </si>
  <si>
    <t>Jimbir - Kandangan</t>
  </si>
  <si>
    <t>18.0314.001</t>
  </si>
  <si>
    <t>Watudandang - Sugihwaras</t>
  </si>
  <si>
    <t>18.0315.001</t>
  </si>
  <si>
    <t>316.2</t>
  </si>
  <si>
    <t>Rowoharjo - Sugihwaras</t>
  </si>
  <si>
    <t>18.0316.2.004</t>
  </si>
  <si>
    <t>18.0318.001</t>
  </si>
  <si>
    <t>18.0319.001</t>
  </si>
  <si>
    <t>Sanggrahan - Baleturi</t>
  </si>
  <si>
    <t>18.0320.001</t>
  </si>
  <si>
    <t>18.0320.002</t>
  </si>
  <si>
    <t>Baleturi - Tanjungtani</t>
  </si>
  <si>
    <t>18.0322.002</t>
  </si>
  <si>
    <t>18.0322.001</t>
  </si>
  <si>
    <t>Kembangsore - Tunggulrejo</t>
  </si>
  <si>
    <t>18.0323.001</t>
  </si>
  <si>
    <t>18.0324.001</t>
  </si>
  <si>
    <t>Singkalanganyar - Bandung</t>
  </si>
  <si>
    <t>18.0325.001</t>
  </si>
  <si>
    <t>18.0325.002</t>
  </si>
  <si>
    <t>18.0326.001</t>
  </si>
  <si>
    <t>18.0326.002</t>
  </si>
  <si>
    <t>18.0326.003</t>
  </si>
  <si>
    <t>Bandung - Singkalanganyar</t>
  </si>
  <si>
    <t>Bandung - Gondanglegi</t>
  </si>
  <si>
    <t>18.0327.001</t>
  </si>
  <si>
    <t>18.0327.002</t>
  </si>
  <si>
    <t>18.0327.003</t>
  </si>
  <si>
    <t>Gondanglegi - Mojoagung</t>
  </si>
  <si>
    <t>18.5005.001</t>
  </si>
  <si>
    <t>Ringinrejo - Combre</t>
  </si>
  <si>
    <t>18.5006.001</t>
  </si>
  <si>
    <t>18.5006.002</t>
  </si>
  <si>
    <t>Tanjungtani - Tegaron</t>
  </si>
  <si>
    <t>18.9053.001</t>
  </si>
  <si>
    <t>1.65</t>
  </si>
  <si>
    <t>Watudandang - Watudandang</t>
  </si>
  <si>
    <t>9182.1</t>
  </si>
  <si>
    <t>Sugihwaras - Sonoageng</t>
  </si>
  <si>
    <t>18.9082.1.001</t>
  </si>
  <si>
    <t>18.9083.001</t>
  </si>
  <si>
    <t>18.9083.002</t>
  </si>
  <si>
    <t xml:space="preserve">Kedungrejo - Surodadi </t>
  </si>
  <si>
    <t>Bendungan - Gambiran</t>
  </si>
  <si>
    <t>Panjang</t>
  </si>
  <si>
    <t>No.Urut</t>
  </si>
  <si>
    <t>Nama Jembatan/Sungai (&gt;=2,0 m)</t>
  </si>
  <si>
    <t>PAL km</t>
  </si>
  <si>
    <t>Tipe Penyeberangan</t>
  </si>
  <si>
    <t>Ukuran</t>
  </si>
  <si>
    <t>Panjang (m)</t>
  </si>
  <si>
    <t>Lebar</t>
  </si>
  <si>
    <t>Jalur</t>
  </si>
  <si>
    <t>Total</t>
  </si>
  <si>
    <t>Jumlah Bentang</t>
  </si>
  <si>
    <t>Tipe/ Kondisi (Gunakan oe Standar di K10L)</t>
  </si>
  <si>
    <t>Bangunan Atas</t>
  </si>
  <si>
    <t>Tipe</t>
  </si>
  <si>
    <t>Bahan</t>
  </si>
  <si>
    <t>Asal</t>
  </si>
  <si>
    <t>Kond</t>
  </si>
  <si>
    <t>Knd</t>
  </si>
  <si>
    <t>Lantai</t>
  </si>
  <si>
    <t>Sandaran</t>
  </si>
  <si>
    <t>Pondasi</t>
  </si>
  <si>
    <t>Kepala Jemb. &amp; Pilar</t>
  </si>
  <si>
    <t xml:space="preserve"> (km)</t>
  </si>
  <si>
    <t>Nama Pangkal-Ujung Ruas (K1)</t>
  </si>
  <si>
    <t>IKHTISAR INVENTARISASI JEMBATAN</t>
  </si>
  <si>
    <t>PROPINSI</t>
  </si>
  <si>
    <t>KABUPATEN</t>
  </si>
  <si>
    <t>No. Ruas</t>
  </si>
  <si>
    <t>:  PASURUAN (14)</t>
  </si>
  <si>
    <t>:  JAWA TIMUR (35)</t>
  </si>
  <si>
    <t>JN</t>
  </si>
  <si>
    <t>G</t>
  </si>
  <si>
    <t>-</t>
  </si>
  <si>
    <t>B</t>
  </si>
  <si>
    <t>S</t>
  </si>
  <si>
    <t>T</t>
  </si>
  <si>
    <t>D</t>
  </si>
  <si>
    <t>M</t>
  </si>
  <si>
    <t>LS</t>
  </si>
  <si>
    <t>P</t>
  </si>
  <si>
    <t>E</t>
  </si>
  <si>
    <t>Y</t>
  </si>
  <si>
    <t>V</t>
  </si>
  <si>
    <t>I</t>
  </si>
  <si>
    <t>SMP</t>
  </si>
  <si>
    <t>O</t>
  </si>
  <si>
    <t>Kedungrejo</t>
  </si>
  <si>
    <t>J</t>
  </si>
  <si>
    <t>K</t>
  </si>
  <si>
    <t>Lebar (m)</t>
  </si>
  <si>
    <t>Mendalan</t>
  </si>
  <si>
    <t>Bakalan</t>
  </si>
  <si>
    <t>Mangkrengan</t>
  </si>
  <si>
    <t>Pasar</t>
  </si>
  <si>
    <t>Krajan</t>
  </si>
  <si>
    <t>Pertigaan</t>
  </si>
  <si>
    <t>Masjid</t>
  </si>
  <si>
    <t>R</t>
  </si>
  <si>
    <t>Lapangan</t>
  </si>
  <si>
    <t>Pondok</t>
  </si>
  <si>
    <t>Banyubiru - Lumbang</t>
  </si>
  <si>
    <t>Banyubiru</t>
  </si>
  <si>
    <t>Kandar 1</t>
  </si>
  <si>
    <t>Kandar 2</t>
  </si>
  <si>
    <t>Bunot</t>
  </si>
  <si>
    <t>Nomor Jembatan</t>
  </si>
  <si>
    <t>Jatim</t>
  </si>
  <si>
    <t>Watugede</t>
  </si>
  <si>
    <t>Bunakun</t>
  </si>
  <si>
    <t>Kantor Camat</t>
  </si>
  <si>
    <t>Seleb Batu</t>
  </si>
  <si>
    <t>Darmo</t>
  </si>
  <si>
    <t>Cikaran</t>
  </si>
  <si>
    <t>Klosot</t>
  </si>
  <si>
    <t>Waris</t>
  </si>
  <si>
    <t>Panditan - Banjarimbo</t>
  </si>
  <si>
    <t>Panditan</t>
  </si>
  <si>
    <t>Jagul 1</t>
  </si>
  <si>
    <t>Jagul 2</t>
  </si>
  <si>
    <t>Jagul 3</t>
  </si>
  <si>
    <t>Jagul 4</t>
  </si>
  <si>
    <t>Kemamang 1</t>
  </si>
  <si>
    <t>Kemamang 2</t>
  </si>
  <si>
    <t>Kemamang 3</t>
  </si>
  <si>
    <t>Kemamang 4</t>
  </si>
  <si>
    <t>Huda</t>
  </si>
  <si>
    <t>Lumbang - Panditan</t>
  </si>
  <si>
    <t>Kuburan 1</t>
  </si>
  <si>
    <t>Kuburan 2</t>
  </si>
  <si>
    <t>Kuburan 3</t>
  </si>
  <si>
    <t>Sidah</t>
  </si>
  <si>
    <t>Kasumo</t>
  </si>
  <si>
    <t>Tiari 1</t>
  </si>
  <si>
    <t>Tiari 2</t>
  </si>
  <si>
    <t>Liprak</t>
  </si>
  <si>
    <t>SD Barat</t>
  </si>
  <si>
    <t>Sirat</t>
  </si>
  <si>
    <t>Sekunyit</t>
  </si>
  <si>
    <t>Jakariyah</t>
  </si>
  <si>
    <t>Gondang</t>
  </si>
  <si>
    <t>Mu'adi</t>
  </si>
  <si>
    <t>Jabon</t>
  </si>
  <si>
    <t>Jolik</t>
  </si>
  <si>
    <t>Ploso</t>
  </si>
  <si>
    <t>Watuudel</t>
  </si>
  <si>
    <t>Jajang</t>
  </si>
  <si>
    <t>Suci</t>
  </si>
  <si>
    <t>Lumbang - Kronto</t>
  </si>
  <si>
    <t>Emul</t>
  </si>
  <si>
    <t>Sa'ut</t>
  </si>
  <si>
    <t>Blumbang</t>
  </si>
  <si>
    <t>Sumber 1</t>
  </si>
  <si>
    <t>Sumber 2</t>
  </si>
  <si>
    <t>Trembes</t>
  </si>
  <si>
    <t>Tengger</t>
  </si>
  <si>
    <t>Japar</t>
  </si>
  <si>
    <t>Jono</t>
  </si>
  <si>
    <t>Kepel 1</t>
  </si>
  <si>
    <t>Kepel 2</t>
  </si>
  <si>
    <t>Sumber Pancur</t>
  </si>
  <si>
    <t>Kuburan Pancur</t>
  </si>
  <si>
    <t>Gading</t>
  </si>
  <si>
    <t>Ndawung</t>
  </si>
  <si>
    <t>Kloncing 1</t>
  </si>
  <si>
    <t>Kloncing 2</t>
  </si>
  <si>
    <t>Kloncing 3</t>
  </si>
  <si>
    <t>Waringin</t>
  </si>
  <si>
    <t>Klesem 1</t>
  </si>
  <si>
    <t>Klesem 2</t>
  </si>
  <si>
    <t>Klesem 3</t>
  </si>
  <si>
    <t>Klesem 4</t>
  </si>
  <si>
    <t>Durin</t>
  </si>
  <si>
    <t>Nariati</t>
  </si>
  <si>
    <t>Cedam 1</t>
  </si>
  <si>
    <t>Cedam 2</t>
  </si>
  <si>
    <t>Cedam 3</t>
  </si>
  <si>
    <t>Petung</t>
  </si>
  <si>
    <t>Jring</t>
  </si>
  <si>
    <t>Sokeh</t>
  </si>
  <si>
    <t>Kronto</t>
  </si>
  <si>
    <t>Pancur - Wonorejo</t>
  </si>
  <si>
    <t>Petungroto 1</t>
  </si>
  <si>
    <t>Petungroto 2</t>
  </si>
  <si>
    <t>Petungroto 3</t>
  </si>
  <si>
    <t>Ngepoh</t>
  </si>
  <si>
    <t>Banjarimbo - Welulang</t>
  </si>
  <si>
    <t>Gadung 1</t>
  </si>
  <si>
    <t>Gadung 2</t>
  </si>
  <si>
    <t>Gadung 3</t>
  </si>
  <si>
    <t>Sidodadi</t>
  </si>
  <si>
    <t>Kronto - Wonorejo</t>
  </si>
  <si>
    <t xml:space="preserve">Gedek </t>
  </si>
  <si>
    <t>Ndurung 1</t>
  </si>
  <si>
    <t>Ndurung 2</t>
  </si>
  <si>
    <t>Payani 1</t>
  </si>
  <si>
    <t>Payani 2</t>
  </si>
  <si>
    <t>Timbul</t>
  </si>
  <si>
    <t>Suban</t>
  </si>
  <si>
    <t>Nolo</t>
  </si>
  <si>
    <t>Panditan - Karangjati</t>
  </si>
  <si>
    <t>Panditan 1</t>
  </si>
  <si>
    <t>Panditan 2</t>
  </si>
  <si>
    <t>Panditan 3</t>
  </si>
  <si>
    <t>Sengkaling</t>
  </si>
  <si>
    <t>SMP 2</t>
  </si>
  <si>
    <t>Watulumbung 1</t>
  </si>
  <si>
    <t>Watulumbung 2</t>
  </si>
  <si>
    <t xml:space="preserve">Endah </t>
  </si>
  <si>
    <t>Takrip</t>
  </si>
  <si>
    <t>Batas Krajan</t>
  </si>
  <si>
    <t>Perhutanan 1</t>
  </si>
  <si>
    <t>Perhutanan 2</t>
  </si>
  <si>
    <t>Perhutanan 3</t>
  </si>
  <si>
    <t>Cukurguling - Karanganyar</t>
  </si>
  <si>
    <t>Bonsuren</t>
  </si>
  <si>
    <t>Kosim</t>
  </si>
  <si>
    <t>Cukurguling - Karangjati</t>
  </si>
  <si>
    <t>Polsek</t>
  </si>
  <si>
    <t>Yek</t>
  </si>
  <si>
    <t>Makam</t>
  </si>
  <si>
    <t>Mayit</t>
  </si>
  <si>
    <t>Bulugunting</t>
  </si>
  <si>
    <t>Banyuputih</t>
  </si>
  <si>
    <t>Cukurguling - Karangasem</t>
  </si>
  <si>
    <t>Tenger</t>
  </si>
  <si>
    <t>Krajan 1</t>
  </si>
  <si>
    <t>Sawu</t>
  </si>
  <si>
    <t>Karangasem</t>
  </si>
  <si>
    <t>S D Karangasem</t>
  </si>
  <si>
    <t>Krajan 2</t>
  </si>
  <si>
    <t>Krajan 3</t>
  </si>
  <si>
    <t>Perhutani</t>
  </si>
  <si>
    <t>Mbah Jujuk 1</t>
  </si>
  <si>
    <t>Mbah Jujuk 2</t>
  </si>
  <si>
    <t>Karangasem 1</t>
  </si>
  <si>
    <t>Karangasem 2</t>
  </si>
  <si>
    <t>Karangasem 3</t>
  </si>
  <si>
    <t>Aluran - Karangjati</t>
  </si>
  <si>
    <t>Aluran 1</t>
  </si>
  <si>
    <t>Aluran 2</t>
  </si>
  <si>
    <t>Bulugantung 1</t>
  </si>
  <si>
    <t>Bulugantung 2</t>
  </si>
  <si>
    <t>Bulugantung 3</t>
  </si>
  <si>
    <t>Watulumbung - Ketondo</t>
  </si>
  <si>
    <t>Ketondo 1</t>
  </si>
  <si>
    <t>Jami</t>
  </si>
  <si>
    <t>Bulukandang - Cukurguling</t>
  </si>
  <si>
    <t>Sangkon 1</t>
  </si>
  <si>
    <t>Sangkon 2</t>
  </si>
  <si>
    <t>Watuguling 1</t>
  </si>
  <si>
    <t>Watuguling 2</t>
  </si>
  <si>
    <t>Watuguling 3</t>
  </si>
  <si>
    <t>Watugilang 4</t>
  </si>
  <si>
    <t>Karangjati - Watulumbung</t>
  </si>
  <si>
    <t>Got 1</t>
  </si>
  <si>
    <t>Got 2</t>
  </si>
  <si>
    <t>Pateguan</t>
  </si>
  <si>
    <t>Kehutanan 1</t>
  </si>
  <si>
    <t>Welulang - Negororejo</t>
  </si>
  <si>
    <t>Dam</t>
  </si>
  <si>
    <t>Pesantren 1</t>
  </si>
  <si>
    <t>Pesantren 2</t>
  </si>
  <si>
    <t>Pesantren 3</t>
  </si>
  <si>
    <t>Pesantren 4</t>
  </si>
  <si>
    <t>Pesantren 5</t>
  </si>
  <si>
    <t>Pesantren 6</t>
  </si>
  <si>
    <t>Pesantren 7</t>
  </si>
  <si>
    <t>Lawian</t>
  </si>
  <si>
    <t>Ketondo - Plososari</t>
  </si>
  <si>
    <t>Ketondo</t>
  </si>
  <si>
    <t>Hutan Plososari</t>
  </si>
  <si>
    <t>Banjarimbo - Plososari</t>
  </si>
  <si>
    <t>Banjarimbo 1</t>
  </si>
  <si>
    <t>Banjarimbo 2</t>
  </si>
  <si>
    <t>Banjarimbo 3</t>
  </si>
  <si>
    <t>Banjarimbo 4</t>
  </si>
  <si>
    <t>Banjarimbo 5</t>
  </si>
  <si>
    <t>Banjarimbo 6</t>
  </si>
  <si>
    <t>Epik Sumber 1</t>
  </si>
  <si>
    <t>Epik Sumber 2</t>
  </si>
  <si>
    <t>SD Banjarimbo</t>
  </si>
  <si>
    <t>SD Banjarimbo 2</t>
  </si>
  <si>
    <t>Semambung</t>
  </si>
  <si>
    <t>Watulunyu</t>
  </si>
  <si>
    <t>Kel. Latek - Maharsari</t>
  </si>
  <si>
    <t>Kalirejo - Manarwi</t>
  </si>
  <si>
    <t>Kel. Latek - Manarwi</t>
  </si>
  <si>
    <t>Masangan - Keradenan</t>
  </si>
  <si>
    <t>Raci - Balungbendo</t>
  </si>
  <si>
    <t>Raci - Gerongan/Pandelegan</t>
  </si>
  <si>
    <t>Jl. Sidowayah - Kolorsari</t>
  </si>
  <si>
    <t>Jl. Kolorsari - Bekacak</t>
  </si>
  <si>
    <t>Jl. Apel - Jl. Apel</t>
  </si>
  <si>
    <t>Jl. Jambu - Jl. Jambu</t>
  </si>
  <si>
    <t>Jl. Anggur - Jl. Anggur</t>
  </si>
  <si>
    <t>Jl. Kepiting - Jl. Kepiting</t>
  </si>
  <si>
    <t>Jl. Salem - JL. Salem</t>
  </si>
  <si>
    <t>Glanggang - Kalirejo</t>
  </si>
  <si>
    <t>Jl. Bandeng - Jl. Bandeng</t>
  </si>
  <si>
    <t>Jl.Salak</t>
  </si>
  <si>
    <t>Jl.Anjur</t>
  </si>
  <si>
    <t>Jl.Jeruk</t>
  </si>
  <si>
    <t xml:space="preserve">Jl. Nanas - Jl. Rambutan </t>
  </si>
  <si>
    <t>Jl. BM - jL. Oro-oro Ombo</t>
  </si>
  <si>
    <t>Dermo - Kalianyar</t>
  </si>
  <si>
    <t>Kalirejo - Kalianyar</t>
  </si>
  <si>
    <t>Beton Plat/Sungai Kekedeman</t>
  </si>
  <si>
    <t>Sungai Mesangan</t>
  </si>
  <si>
    <t>Sungai Mawarwi</t>
  </si>
  <si>
    <t>S. Keradenan</t>
  </si>
  <si>
    <t>S. Manarwi</t>
  </si>
  <si>
    <t>S. Bodong</t>
  </si>
  <si>
    <t>TM</t>
  </si>
  <si>
    <t>Raci</t>
  </si>
  <si>
    <t>Pandelegan</t>
  </si>
  <si>
    <t>S.Kolorsari</t>
  </si>
  <si>
    <t>S.Bekacak</t>
  </si>
  <si>
    <t>DAM Pengairan</t>
  </si>
  <si>
    <t>Plat</t>
  </si>
  <si>
    <t>Sungai Dermo</t>
  </si>
  <si>
    <t>0.60x2</t>
  </si>
  <si>
    <t>A</t>
  </si>
  <si>
    <t>RS</t>
  </si>
  <si>
    <t>Sungai Segok</t>
  </si>
  <si>
    <t>Gorong</t>
  </si>
  <si>
    <t>Sungai Kalirejo</t>
  </si>
  <si>
    <t>1.50x2</t>
  </si>
  <si>
    <t>Gat</t>
  </si>
  <si>
    <t>Gat.plat beton</t>
  </si>
  <si>
    <t>Rusak</t>
  </si>
  <si>
    <t>S.Lumpang Bolong I</t>
  </si>
  <si>
    <t>S.Lumpang Bolong II</t>
  </si>
  <si>
    <t>Saluran 1</t>
  </si>
  <si>
    <t>Jembatan Dermo</t>
  </si>
  <si>
    <t>Jembatan Gempeng I</t>
  </si>
  <si>
    <t>Jembatan Gempeng II</t>
  </si>
  <si>
    <t>Jembatan Gempeng III</t>
  </si>
  <si>
    <t>Jembatan Manarwi I</t>
  </si>
  <si>
    <t>Jembatan Manarwi II</t>
  </si>
  <si>
    <t>Kalianyar</t>
  </si>
  <si>
    <t>Beto Plat Kalirejo</t>
  </si>
  <si>
    <t>Jembatan Kalirejo</t>
  </si>
  <si>
    <t>GT</t>
  </si>
  <si>
    <t>4pilar</t>
  </si>
  <si>
    <t>Ledok</t>
  </si>
  <si>
    <t>J. Cengkilih</t>
  </si>
  <si>
    <t>J. Subon</t>
  </si>
  <si>
    <t>J. Sembon</t>
  </si>
  <si>
    <t>J. Bunul Kidul</t>
  </si>
  <si>
    <t>Gorong-gorong</t>
  </si>
  <si>
    <t>Impres</t>
  </si>
  <si>
    <t>Tosari - wonokitri</t>
  </si>
  <si>
    <t>Beton Plat</t>
  </si>
  <si>
    <t>0-0.117</t>
  </si>
  <si>
    <t>Banyu Petung</t>
  </si>
  <si>
    <t>Wonokitri - Dingklik</t>
  </si>
  <si>
    <t>0-0.15</t>
  </si>
  <si>
    <t>Dingklik - Penanjakan</t>
  </si>
  <si>
    <t>0-0.591</t>
  </si>
  <si>
    <t>Dingklik - Lautan Pasir</t>
  </si>
  <si>
    <t>0-0.373</t>
  </si>
  <si>
    <t>Pasar Wonokitri - Pendopo Agung</t>
  </si>
  <si>
    <t>0-0.35</t>
  </si>
  <si>
    <t>0-0.1</t>
  </si>
  <si>
    <t>Wonokitri - Sedaeng</t>
  </si>
  <si>
    <t>Sedaeng - Keduwung</t>
  </si>
  <si>
    <t>0-0.25</t>
  </si>
  <si>
    <t>Sumber</t>
  </si>
  <si>
    <t>Nglondong</t>
  </si>
  <si>
    <t>Tosari - Jetak</t>
  </si>
  <si>
    <t>Jemb. Besi</t>
  </si>
  <si>
    <t>0-0.233</t>
  </si>
  <si>
    <t>Beton Plat (lengkung)</t>
  </si>
  <si>
    <t>Jetak - Sinogiri</t>
  </si>
  <si>
    <t>0-0.368</t>
  </si>
  <si>
    <t>Gorong-gorong (lengkung)</t>
  </si>
  <si>
    <t>Jalan Lingkar - Ngadiwono</t>
  </si>
  <si>
    <t>Jembatan</t>
  </si>
  <si>
    <t>0-0.083</t>
  </si>
  <si>
    <t>Ngadiwono - Palangsari</t>
  </si>
  <si>
    <t>0-0.3</t>
  </si>
  <si>
    <t>Ngadiwono - Kertanom</t>
  </si>
  <si>
    <t>Ngadiwono - Punjul</t>
  </si>
  <si>
    <t>Tosari - Podokoyo</t>
  </si>
  <si>
    <t>0-0.95</t>
  </si>
  <si>
    <t>Podokoyo - Wonokitri</t>
  </si>
  <si>
    <t>0-0.05</t>
  </si>
  <si>
    <t>Ngadirejo - Podokoyo</t>
  </si>
  <si>
    <t>Mororejo - Ngawu</t>
  </si>
  <si>
    <t>0-0.5</t>
  </si>
  <si>
    <t>Kandangsari - Mororrejo</t>
  </si>
  <si>
    <t>Tosari - Ngadiwono</t>
  </si>
  <si>
    <t>0-0.209</t>
  </si>
  <si>
    <t>Sedaeng - Wonokoyo</t>
  </si>
  <si>
    <t>Sedaeng - Baledono</t>
  </si>
  <si>
    <t>Andonosari - Kandangan</t>
  </si>
  <si>
    <t>Kandangan - Mororejo</t>
  </si>
  <si>
    <t>Kandangan - Banyumeneng</t>
  </si>
  <si>
    <t>Kandangsari - Lautan Pasir</t>
  </si>
  <si>
    <t>Gemoyo - Ngadiwono</t>
  </si>
  <si>
    <t>Kertanom - Baledono</t>
  </si>
  <si>
    <t>Kemiri - Ampelsari</t>
  </si>
  <si>
    <t>Kali Besar</t>
  </si>
  <si>
    <t>Kali Mati</t>
  </si>
  <si>
    <t>SD</t>
  </si>
  <si>
    <t>Mushala</t>
  </si>
  <si>
    <t>Ngepoh - Pasrepan</t>
  </si>
  <si>
    <t>Kios Bensin</t>
  </si>
  <si>
    <t>Pasar Buah</t>
  </si>
  <si>
    <t>Sapulante - Tempuran</t>
  </si>
  <si>
    <t>Prodo</t>
  </si>
  <si>
    <t>Madrasah</t>
  </si>
  <si>
    <t>Poh Gading - Bayeman</t>
  </si>
  <si>
    <t>Selep</t>
  </si>
  <si>
    <t>Bayeman</t>
  </si>
  <si>
    <t>Kedung pengaron - Sapulate</t>
  </si>
  <si>
    <t>y</t>
  </si>
  <si>
    <t>Ampel sari</t>
  </si>
  <si>
    <t>Kudu - Pasrepan</t>
  </si>
  <si>
    <t>Gorong-gorong Poh Gedang /12</t>
  </si>
  <si>
    <t>Jembatan Poh Gedang/13</t>
  </si>
  <si>
    <t>Gorong-gorong Poh Gedang /14</t>
  </si>
  <si>
    <t>Jembatan Sumber Pitu</t>
  </si>
  <si>
    <t>Tempuran/1/Gorong-gorong</t>
  </si>
  <si>
    <t>Tempuran/Kejuron</t>
  </si>
  <si>
    <t>Kejuron 2</t>
  </si>
  <si>
    <t>Ampel sari 1</t>
  </si>
  <si>
    <t>Gorong - Gorong Ampelsari 2</t>
  </si>
  <si>
    <t>Gorong - Gorong Ampelsari 3</t>
  </si>
  <si>
    <t>Ampelsari perbatasan</t>
  </si>
  <si>
    <t>Poh Gedang / 1/ Gorong-gorong</t>
  </si>
  <si>
    <t>Gorong-gorong Poh Gedang 2</t>
  </si>
  <si>
    <t>Gorong-gorong Poh Gedang 3</t>
  </si>
  <si>
    <t>Jembatan Poh Gedang/4</t>
  </si>
  <si>
    <t>Jembatan Poh Gedang/5</t>
  </si>
  <si>
    <t>Jembatan Poh Gedang/6</t>
  </si>
  <si>
    <t>Jembatan Poh Gedang/7</t>
  </si>
  <si>
    <t>Gorong-gorong Poh Gedang/8</t>
  </si>
  <si>
    <t>Jembatan Poh Gedang/9</t>
  </si>
  <si>
    <t>Jembatan Poh Gedang/10</t>
  </si>
  <si>
    <t>Gorong-gorong Poh Gedang/11</t>
  </si>
  <si>
    <t>Pacarkeling</t>
  </si>
  <si>
    <t>Linggo</t>
  </si>
  <si>
    <t>Kejayan</t>
  </si>
  <si>
    <t>Wrati</t>
  </si>
  <si>
    <t>Kepuh</t>
  </si>
  <si>
    <t>Kedungpengaron</t>
  </si>
  <si>
    <t>Pacar Keling</t>
  </si>
  <si>
    <t>Bajangan</t>
  </si>
  <si>
    <t>Ambal Ambil</t>
  </si>
  <si>
    <t>Lorokan</t>
  </si>
  <si>
    <t>Randugong</t>
  </si>
  <si>
    <t>Tundosuruh</t>
  </si>
  <si>
    <t>Pacarkeling-Wrati</t>
  </si>
  <si>
    <t>Linggo-Randuagung</t>
  </si>
  <si>
    <t>Kejayan-Kedungpengaron</t>
  </si>
  <si>
    <t>Wrati-Semut</t>
  </si>
  <si>
    <t>Kejayan-Paras</t>
  </si>
  <si>
    <t>Linggo-Kedemungan</t>
  </si>
  <si>
    <t>Kepuh-Klangrong</t>
  </si>
  <si>
    <t>Kedungpengaron-Benerwojo</t>
  </si>
  <si>
    <t>Pacar Keling-Sumbersuko</t>
  </si>
  <si>
    <t>Bajangan-Patebon</t>
  </si>
  <si>
    <t>Ambal Ambil-Ngembal</t>
  </si>
  <si>
    <t>Lorokan-Sidowayah</t>
  </si>
  <si>
    <t>Kepuh-Cobanjoyo</t>
  </si>
  <si>
    <t>Kepuh-Wangkal wetan</t>
  </si>
  <si>
    <t>Randugong-Klinter</t>
  </si>
  <si>
    <t>Tundosuruh-Tebas</t>
  </si>
  <si>
    <t>Kepuh 1</t>
  </si>
  <si>
    <t>Kepuh 2</t>
  </si>
  <si>
    <t>Wonorejo</t>
  </si>
  <si>
    <t>Karangmenggah</t>
  </si>
  <si>
    <t>Cobanblimbing</t>
  </si>
  <si>
    <t>Sambisirah</t>
  </si>
  <si>
    <t>Karangsono</t>
  </si>
  <si>
    <t>Tumpuk</t>
  </si>
  <si>
    <t>Blembem-Pajaran</t>
  </si>
  <si>
    <t>Blembem-Areng-areng</t>
  </si>
  <si>
    <t>Wonorejo-Blembem</t>
  </si>
  <si>
    <t>Karangmenggah-Tamansari</t>
  </si>
  <si>
    <t>Bakalan-Karangmenggah</t>
  </si>
  <si>
    <t>Cobanblimbing-Tamansari</t>
  </si>
  <si>
    <t>Sambisirah-Karangasem</t>
  </si>
  <si>
    <t>Karangasem-Kandangdukuh</t>
  </si>
  <si>
    <t>Karangsono-Rebono</t>
  </si>
  <si>
    <t>Tumpuk-Pakijangan</t>
  </si>
  <si>
    <t>Blembem 1</t>
  </si>
  <si>
    <t>Blembem 2</t>
  </si>
  <si>
    <t>Wonokerto</t>
  </si>
  <si>
    <t>Kalisat</t>
  </si>
  <si>
    <t>Beji</t>
  </si>
  <si>
    <t>Cangkring Malang</t>
  </si>
  <si>
    <t>Gajahbendo</t>
  </si>
  <si>
    <t>Baujeng</t>
  </si>
  <si>
    <t>Winong</t>
  </si>
  <si>
    <t>Rodowo</t>
  </si>
  <si>
    <t>Kenep</t>
  </si>
  <si>
    <t>18.0386.1.003</t>
  </si>
  <si>
    <t>18.0386.1.004</t>
  </si>
  <si>
    <t>18.0386.1.005</t>
  </si>
  <si>
    <t>18.0386.1.006</t>
  </si>
  <si>
    <t>18.0386.1.007</t>
  </si>
  <si>
    <t>18.0386.1.008</t>
  </si>
  <si>
    <t>18.0384.003</t>
  </si>
  <si>
    <t>390.1</t>
  </si>
  <si>
    <t>392.1</t>
  </si>
  <si>
    <t>18.0390.1.001</t>
  </si>
  <si>
    <t>Jbt. Kweden 1</t>
  </si>
  <si>
    <t>18.0391.001</t>
  </si>
  <si>
    <t>Jbt. Kuncir 1</t>
  </si>
  <si>
    <t xml:space="preserve">Jbt. Kweden </t>
  </si>
  <si>
    <t>18.0392.1.001</t>
  </si>
  <si>
    <t>18.0357.001</t>
  </si>
  <si>
    <t>Jbt. Ngepeh</t>
  </si>
  <si>
    <t>18.0357.002</t>
  </si>
  <si>
    <t>Jbt. Godean</t>
  </si>
  <si>
    <t>348.2</t>
  </si>
  <si>
    <t>18.0348.2.003</t>
  </si>
  <si>
    <t>Jbt. Mlandangan 2</t>
  </si>
  <si>
    <t>18.0348.2.004</t>
  </si>
  <si>
    <t>18.0348.2.005</t>
  </si>
  <si>
    <t>Jbt. Ngepel</t>
  </si>
  <si>
    <t>Kedung boto</t>
  </si>
  <si>
    <t>Gunung Gangsir-Cangkring malang</t>
  </si>
  <si>
    <t>Gondang legi-Randupitu</t>
  </si>
  <si>
    <t>Gondang legi-Kedungringin</t>
  </si>
  <si>
    <t>Beji-Sidowayah</t>
  </si>
  <si>
    <t>Cangkring Malang-Wonokoyo</t>
  </si>
  <si>
    <t>Gajahbendo-Pagak</t>
  </si>
  <si>
    <t>Baujeng-Tanggul</t>
  </si>
  <si>
    <t>Wonokoyo-Babat</t>
  </si>
  <si>
    <t>Winong-Kesemi</t>
  </si>
  <si>
    <t>Rodowo-Banyulegi</t>
  </si>
  <si>
    <t>Beji-Pilangsari</t>
  </si>
  <si>
    <t>Kenep-Gunungsari</t>
  </si>
  <si>
    <t>Gunung gangsir-Gunungsari</t>
  </si>
  <si>
    <t>Kedung boto-Keputran</t>
  </si>
  <si>
    <t>Gondanglegi-Minggirkulon</t>
  </si>
  <si>
    <t>Beji-Kedungringin</t>
  </si>
  <si>
    <t>Gunung Gangsir 1</t>
  </si>
  <si>
    <t>Gondang legi 1</t>
  </si>
  <si>
    <t>Gondang legi 2</t>
  </si>
  <si>
    <t>Watu Kisi</t>
  </si>
  <si>
    <t>Gunung gangsir 2</t>
  </si>
  <si>
    <t>Gondanglegi 3</t>
  </si>
  <si>
    <t>Blawi</t>
  </si>
  <si>
    <t>Rembang</t>
  </si>
  <si>
    <t>Pajaran</t>
  </si>
  <si>
    <t>Karangpanas</t>
  </si>
  <si>
    <t>Sumberglagah</t>
  </si>
  <si>
    <t>Kanigoro</t>
  </si>
  <si>
    <t>Orobulu</t>
  </si>
  <si>
    <t>Wonokerto-Bangil</t>
  </si>
  <si>
    <t>Blawi-Rembang</t>
  </si>
  <si>
    <t>Rembang-Kalisat</t>
  </si>
  <si>
    <t>Kalisat-Pajaran</t>
  </si>
  <si>
    <t>Pajaran-Ngempit</t>
  </si>
  <si>
    <t>Rembang-Oro-oro ombo</t>
  </si>
  <si>
    <t>Rembang-Kanigoro</t>
  </si>
  <si>
    <t>Ketapan-Candibinangun</t>
  </si>
  <si>
    <t>Pekoren-Pekoren</t>
  </si>
  <si>
    <t>Rombo Wetan-Rokunci</t>
  </si>
  <si>
    <t>Karangpanas-Nganglang</t>
  </si>
  <si>
    <t>Pekoren-Sumberglagah</t>
  </si>
  <si>
    <t>Watulunyu-Banjarsari</t>
  </si>
  <si>
    <t>Sumberglagah-Sumberglagah</t>
  </si>
  <si>
    <t>Kanigoro-Siyar</t>
  </si>
  <si>
    <t>Orobulu-Kanigoro</t>
  </si>
  <si>
    <t>Kalisat-Candibinangun</t>
  </si>
  <si>
    <t>Rembang 1</t>
  </si>
  <si>
    <t>Rembang 2</t>
  </si>
  <si>
    <t>Tenggilis</t>
  </si>
  <si>
    <t>Sadengrejo</t>
  </si>
  <si>
    <t>Pekangkungan</t>
  </si>
  <si>
    <t>Pateguran</t>
  </si>
  <si>
    <t>Kawisrejo</t>
  </si>
  <si>
    <t>Kemantrenrejo</t>
  </si>
  <si>
    <t>Tenggilisrejo</t>
  </si>
  <si>
    <t>Ketegan</t>
  </si>
  <si>
    <t>Suklan</t>
  </si>
  <si>
    <t>Tambaklekok</t>
  </si>
  <si>
    <t>Ngemplak</t>
  </si>
  <si>
    <t>Telbuk</t>
  </si>
  <si>
    <t>Manikrejo</t>
  </si>
  <si>
    <t>Kedungbako</t>
  </si>
  <si>
    <t>Jarangan</t>
  </si>
  <si>
    <t>Lingkaran</t>
  </si>
  <si>
    <t>Sekarputih</t>
  </si>
  <si>
    <t>Tahunan</t>
  </si>
  <si>
    <t>Rejoso kidul 1</t>
  </si>
  <si>
    <t>Rejoso kidul 2</t>
  </si>
  <si>
    <t>Rejoso-Penataan</t>
  </si>
  <si>
    <t>Pekangkungan-Bakalan</t>
  </si>
  <si>
    <t>Pateguran-Segoropuro</t>
  </si>
  <si>
    <t>Kawisrejo-Sadengrejo</t>
  </si>
  <si>
    <t>B&amp;P</t>
  </si>
  <si>
    <t>M&amp;T</t>
  </si>
  <si>
    <t xml:space="preserve">  </t>
  </si>
  <si>
    <t>C</t>
  </si>
  <si>
    <t>020</t>
  </si>
  <si>
    <t>Lengkong - Ngasem</t>
  </si>
  <si>
    <t>080</t>
  </si>
  <si>
    <t>Sawahan - Ngasem</t>
  </si>
  <si>
    <t>016</t>
  </si>
  <si>
    <t>Lengkong - Sumbermini</t>
  </si>
  <si>
    <t>785</t>
  </si>
  <si>
    <t>Duwel - Kedungbedok</t>
  </si>
  <si>
    <t>787</t>
  </si>
  <si>
    <t>Jegreg - Jati</t>
  </si>
  <si>
    <t>Kedungmlaten - Prayungan</t>
  </si>
  <si>
    <t>Balongasem - Sawahan</t>
  </si>
  <si>
    <t>Dukuh - Kedungrejo</t>
  </si>
  <si>
    <t>Sumbersono - Pinggir</t>
  </si>
  <si>
    <t>Pinggir - Sendanggogor</t>
  </si>
  <si>
    <t>Jembatan Wonoayu</t>
  </si>
  <si>
    <t>Jembatan Mlaten I</t>
  </si>
  <si>
    <t>Jembatan Jegrek I</t>
  </si>
  <si>
    <t>Jembatan Jegreg II</t>
  </si>
  <si>
    <t>Jembatan Balongbejo</t>
  </si>
  <si>
    <t>Jembatan Lengkong Kidul</t>
  </si>
  <si>
    <t>Jembatan Mlaten II</t>
  </si>
  <si>
    <t>Jembatan Sawahan I</t>
  </si>
  <si>
    <t>Jembatan Sawahan II</t>
  </si>
  <si>
    <t>Jembatan Sumberkepuh</t>
  </si>
  <si>
    <t>Jembatan Sawahan III</t>
  </si>
  <si>
    <t>Jembatan Lengkong II</t>
  </si>
  <si>
    <t>Jembatan Lengkong I</t>
  </si>
  <si>
    <t>Jembatan Sawahan IV</t>
  </si>
  <si>
    <t>Jembatan Ketandan I</t>
  </si>
  <si>
    <t>Jembatan Ketandan II</t>
  </si>
  <si>
    <t>Jembatan Bangle I</t>
  </si>
  <si>
    <t>Jembatan Bangle II</t>
  </si>
  <si>
    <t>Jembatan Duwel</t>
  </si>
  <si>
    <t>Jembatan Balongasem I</t>
  </si>
  <si>
    <t>Jembatan Balongasem II</t>
  </si>
  <si>
    <t>Jembatan Lengki I</t>
  </si>
  <si>
    <t>Jembatan Lengki II</t>
  </si>
  <si>
    <t>Jembatan Sumber Kepuh</t>
  </si>
  <si>
    <t>Jembatan Ngepung</t>
  </si>
  <si>
    <t>Baik Sekali</t>
  </si>
  <si>
    <t>Rusak Ringan</t>
  </si>
  <si>
    <t>Rusak Berat</t>
  </si>
  <si>
    <t>Kritis</t>
  </si>
  <si>
    <t>Jembatan Runtuh</t>
  </si>
  <si>
    <t>Kerusakan kecil</t>
  </si>
  <si>
    <t>Tidak ada kerusakan</t>
  </si>
  <si>
    <t xml:space="preserve">Kerusakan yang memerlukan pemantauan </t>
  </si>
  <si>
    <t>atau pemeliharaan diwaktu mendatang</t>
  </si>
  <si>
    <t>Elemen/jembatan tidak berfungsi lagi</t>
  </si>
  <si>
    <t xml:space="preserve">Kerusakan yang memerlukan tindakan </t>
  </si>
  <si>
    <t>secepatnya</t>
  </si>
  <si>
    <t>:   Kepala Jembatan Khusus</t>
  </si>
  <si>
    <t>B&amp;T</t>
  </si>
  <si>
    <t xml:space="preserve">Jembatan Pinggir </t>
  </si>
  <si>
    <t xml:space="preserve">Jembatan Dukuh </t>
  </si>
  <si>
    <t>:   Gorong-gorong Pelengkung</t>
  </si>
  <si>
    <t>18.020.01</t>
  </si>
  <si>
    <t>18.020.02</t>
  </si>
  <si>
    <t>18.020.03</t>
  </si>
  <si>
    <t>18.020.04</t>
  </si>
  <si>
    <t>18.020.05</t>
  </si>
  <si>
    <t>18.020.06</t>
  </si>
  <si>
    <t>18.020.07</t>
  </si>
  <si>
    <t>18.020.08</t>
  </si>
  <si>
    <t>18.020.09</t>
  </si>
  <si>
    <t>18.080.01</t>
  </si>
  <si>
    <t>18.080.02</t>
  </si>
  <si>
    <t>18.080.03</t>
  </si>
  <si>
    <t>18.080.04</t>
  </si>
  <si>
    <t>18.080.05</t>
  </si>
  <si>
    <t>18.080.06</t>
  </si>
  <si>
    <t>18.016.01</t>
  </si>
  <si>
    <t>18.016.02</t>
  </si>
  <si>
    <t>18.016.03</t>
  </si>
  <si>
    <t>18.016.04</t>
  </si>
  <si>
    <t>18.016.05</t>
  </si>
  <si>
    <t>18.016.06</t>
  </si>
  <si>
    <t>18.785.01</t>
  </si>
  <si>
    <t>18.787.01</t>
  </si>
  <si>
    <t>18.790.01</t>
  </si>
  <si>
    <t>18.790.02</t>
  </si>
  <si>
    <t>18.790.03</t>
  </si>
  <si>
    <t>18.790.04</t>
  </si>
  <si>
    <t>18.790.05</t>
  </si>
  <si>
    <t>18.793.01</t>
  </si>
  <si>
    <t>18.794.01</t>
  </si>
  <si>
    <t>18.796.01</t>
  </si>
  <si>
    <t>18.797.01</t>
  </si>
  <si>
    <t>KONDISI (11,14,17,20,23)</t>
  </si>
  <si>
    <t>TIPE PONDASI (18)</t>
  </si>
  <si>
    <t>TIPE KEPALA JEMBATAN/PILAR (21)</t>
  </si>
  <si>
    <t>BAHAN dan/atau BANGUNAN PELENGKAP (9,12,13,15,16,19,22)</t>
  </si>
  <si>
    <t>Jembatan Sumbersono I</t>
  </si>
  <si>
    <t>Jembatan Sumbersono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</si>
</sst>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3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name val="Arial Unicode MS"/>
      <family val="2"/>
    </font>
    <font>
      <sz val="11"/>
      <color rgb="FFFF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13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2" fontId="0" fillId="0" borderId="10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164" fontId="0" fillId="0" borderId="13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0" fillId="0" borderId="0" xfId="0" applyNumberFormat="1" applyAlignment="1">
      <alignment horizontal="left" vertical="center"/>
    </xf>
    <xf numFmtId="1" fontId="0" fillId="0" borderId="13" xfId="0" applyNumberForma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2" fontId="4" fillId="0" borderId="0" xfId="0" applyNumberFormat="1" applyFont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49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8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/>
    <xf numFmtId="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3" fontId="4" fillId="0" borderId="8" xfId="0" quotePrefix="1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8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2" fillId="0" borderId="0" xfId="0" applyFont="1"/>
    <xf numFmtId="4" fontId="0" fillId="0" borderId="0" xfId="0" applyNumberFormat="1"/>
    <xf numFmtId="0" fontId="13" fillId="0" borderId="0" xfId="0" applyFont="1" applyAlignment="1">
      <alignment vertical="center"/>
    </xf>
    <xf numFmtId="4" fontId="11" fillId="0" borderId="0" xfId="0" applyNumberFormat="1" applyFont="1"/>
    <xf numFmtId="0" fontId="11" fillId="0" borderId="0" xfId="0" applyFont="1"/>
    <xf numFmtId="4" fontId="14" fillId="0" borderId="0" xfId="0" applyNumberFormat="1" applyFont="1"/>
    <xf numFmtId="0" fontId="14" fillId="0" borderId="0" xfId="0" applyFont="1"/>
    <xf numFmtId="0" fontId="7" fillId="0" borderId="26" xfId="0" applyFont="1" applyBorder="1" applyAlignment="1">
      <alignment horizontal="center"/>
    </xf>
    <xf numFmtId="0" fontId="4" fillId="0" borderId="2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4" fontId="4" fillId="0" borderId="5" xfId="0" quotePrefix="1" applyNumberFormat="1" applyFont="1" applyBorder="1" applyAlignment="1">
      <alignment horizontal="center" vertical="center" wrapText="1"/>
    </xf>
    <xf numFmtId="0" fontId="4" fillId="0" borderId="23" xfId="0" quotePrefix="1" applyFont="1" applyBorder="1" applyAlignment="1">
      <alignment horizontal="center" vertical="center" wrapText="1"/>
    </xf>
    <xf numFmtId="0" fontId="7" fillId="0" borderId="25" xfId="0" quotePrefix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30" xfId="0" applyFont="1" applyBorder="1"/>
    <xf numFmtId="1" fontId="4" fillId="0" borderId="8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3" fillId="0" borderId="0" xfId="0" applyFont="1"/>
    <xf numFmtId="0" fontId="13" fillId="0" borderId="0" xfId="0" applyFont="1" applyAlignment="1">
      <alignment horizontal="left"/>
    </xf>
    <xf numFmtId="17" fontId="13" fillId="0" borderId="0" xfId="0" applyNumberFormat="1" applyFont="1"/>
    <xf numFmtId="2" fontId="15" fillId="0" borderId="0" xfId="0" applyNumberFormat="1" applyFont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2" fontId="4" fillId="0" borderId="8" xfId="0" applyNumberFormat="1" applyFont="1" applyBorder="1" applyAlignment="1">
      <alignment horizontal="right" vertical="center" wrapText="1"/>
    </xf>
    <xf numFmtId="2" fontId="4" fillId="0" borderId="8" xfId="0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3" fontId="4" fillId="0" borderId="0" xfId="0" quotePrefix="1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4" xfId="0" applyFont="1" applyBorder="1" applyAlignment="1">
      <alignment horizontal="center" vertical="center" wrapText="1"/>
    </xf>
    <xf numFmtId="0" fontId="4" fillId="0" borderId="8" xfId="0" applyFont="1" applyBorder="1"/>
    <xf numFmtId="3" fontId="4" fillId="0" borderId="8" xfId="0" quotePrefix="1" applyNumberFormat="1" applyFont="1" applyBorder="1" applyAlignment="1">
      <alignment horizontal="center"/>
    </xf>
    <xf numFmtId="3" fontId="4" fillId="0" borderId="5" xfId="0" quotePrefix="1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2" fontId="4" fillId="0" borderId="8" xfId="0" applyNumberFormat="1" applyFont="1" applyBorder="1" applyAlignment="1">
      <alignment horizontal="center"/>
    </xf>
    <xf numFmtId="2" fontId="4" fillId="0" borderId="24" xfId="0" applyNumberFormat="1" applyFont="1" applyBorder="1" applyAlignment="1">
      <alignment horizontal="center" vertical="center" wrapText="1"/>
    </xf>
    <xf numFmtId="0" fontId="7" fillId="0" borderId="36" xfId="0" applyFont="1" applyBorder="1" applyAlignment="1">
      <alignment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4" fillId="0" borderId="13" xfId="0" applyFont="1" applyBorder="1"/>
    <xf numFmtId="0" fontId="4" fillId="0" borderId="13" xfId="0" applyFont="1" applyBorder="1" applyAlignment="1">
      <alignment horizontal="center"/>
    </xf>
    <xf numFmtId="3" fontId="4" fillId="0" borderId="13" xfId="0" quotePrefix="1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10" xfId="0" quotePrefix="1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4" fillId="0" borderId="13" xfId="0" quotePrefix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right" vertical="center" wrapText="1"/>
    </xf>
    <xf numFmtId="2" fontId="4" fillId="0" borderId="24" xfId="0" applyNumberFormat="1" applyFont="1" applyBorder="1" applyAlignment="1">
      <alignment vertical="center" wrapText="1"/>
    </xf>
    <xf numFmtId="0" fontId="4" fillId="0" borderId="24" xfId="0" quotePrefix="1" applyFont="1" applyBorder="1" applyAlignment="1">
      <alignment horizontal="center" vertical="center" wrapText="1"/>
    </xf>
    <xf numFmtId="3" fontId="4" fillId="0" borderId="24" xfId="0" quotePrefix="1" applyNumberFormat="1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3" fontId="4" fillId="0" borderId="2" xfId="0" quotePrefix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29" xfId="0" quotePrefix="1" applyFont="1" applyBorder="1" applyAlignment="1">
      <alignment horizontal="center" vertical="center" wrapText="1"/>
    </xf>
    <xf numFmtId="0" fontId="7" fillId="0" borderId="27" xfId="0" quotePrefix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7" fillId="0" borderId="7" xfId="0" applyFont="1" applyBorder="1"/>
    <xf numFmtId="0" fontId="4" fillId="0" borderId="33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vertical="center" wrapText="1"/>
    </xf>
    <xf numFmtId="1" fontId="4" fillId="0" borderId="24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22" xfId="0" applyBorder="1"/>
    <xf numFmtId="0" fontId="4" fillId="0" borderId="21" xfId="0" applyFont="1" applyBorder="1" applyAlignment="1">
      <alignment horizontal="center"/>
    </xf>
    <xf numFmtId="2" fontId="4" fillId="0" borderId="24" xfId="0" applyNumberFormat="1" applyFont="1" applyBorder="1" applyAlignment="1">
      <alignment horizontal="center"/>
    </xf>
    <xf numFmtId="0" fontId="4" fillId="0" borderId="24" xfId="0" applyFont="1" applyBorder="1"/>
    <xf numFmtId="3" fontId="4" fillId="0" borderId="24" xfId="0" quotePrefix="1" applyNumberFormat="1" applyFont="1" applyBorder="1" applyAlignment="1">
      <alignment horizontal="center"/>
    </xf>
    <xf numFmtId="0" fontId="4" fillId="0" borderId="39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16" fillId="0" borderId="8" xfId="0" applyFont="1" applyBorder="1" applyAlignment="1">
      <alignment horizontal="left" vertical="center" wrapText="1"/>
    </xf>
    <xf numFmtId="2" fontId="16" fillId="0" borderId="8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40" xfId="0" applyNumberFormat="1" applyBorder="1" applyAlignment="1">
      <alignment horizontal="center" vertical="distributed"/>
    </xf>
    <xf numFmtId="49" fontId="0" fillId="0" borderId="22" xfId="0" applyNumberFormat="1" applyBorder="1" applyAlignment="1">
      <alignment horizontal="center" vertical="distributed"/>
    </xf>
    <xf numFmtId="49" fontId="0" fillId="0" borderId="37" xfId="0" applyNumberFormat="1" applyBorder="1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0" fillId="0" borderId="2" xfId="0" applyBorder="1" applyAlignment="1">
      <alignment horizontal="center" vertical="distributed"/>
    </xf>
    <xf numFmtId="0" fontId="0" fillId="0" borderId="3" xfId="0" applyBorder="1" applyAlignment="1">
      <alignment horizontal="center" vertical="distributed"/>
    </xf>
    <xf numFmtId="0" fontId="0" fillId="0" borderId="5" xfId="0" applyBorder="1" applyAlignment="1">
      <alignment horizontal="center" vertical="distributed"/>
    </xf>
    <xf numFmtId="0" fontId="0" fillId="0" borderId="10" xfId="0" applyBorder="1" applyAlignment="1">
      <alignment horizontal="center" vertical="distributed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vertical="center"/>
    </xf>
    <xf numFmtId="0" fontId="0" fillId="0" borderId="8" xfId="0" applyBorder="1" applyAlignment="1">
      <alignment horizontal="center" vertical="distributed"/>
    </xf>
    <xf numFmtId="0" fontId="0" fillId="0" borderId="13" xfId="0" applyBorder="1" applyAlignment="1">
      <alignment horizontal="center" vertical="distributed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49" fontId="0" fillId="0" borderId="40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distributed"/>
    </xf>
    <xf numFmtId="0" fontId="0" fillId="0" borderId="2" xfId="0" applyBorder="1" applyAlignment="1">
      <alignment horizontal="left" vertical="distributed"/>
    </xf>
    <xf numFmtId="0" fontId="0" fillId="0" borderId="5" xfId="0" applyBorder="1" applyAlignment="1">
      <alignment horizontal="left" vertical="distributed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40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center" vertical="center" wrapText="1"/>
    </xf>
    <xf numFmtId="0" fontId="0" fillId="0" borderId="18" xfId="0" applyBorder="1"/>
    <xf numFmtId="0" fontId="4" fillId="0" borderId="2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7" fillId="0" borderId="42" xfId="0" quotePrefix="1" applyFont="1" applyBorder="1" applyAlignment="1">
      <alignment horizontal="center"/>
    </xf>
    <xf numFmtId="0" fontId="7" fillId="0" borderId="43" xfId="0" quotePrefix="1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10" xfId="0" applyFont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/>
    </xf>
    <xf numFmtId="0" fontId="17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2" fontId="17" fillId="2" borderId="8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1" fontId="17" fillId="2" borderId="8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vertical="center" wrapText="1"/>
    </xf>
    <xf numFmtId="2" fontId="17" fillId="2" borderId="0" xfId="0" applyNumberFormat="1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0" fontId="19" fillId="2" borderId="0" xfId="0" applyFont="1" applyFill="1"/>
    <xf numFmtId="0" fontId="20" fillId="2" borderId="0" xfId="0" applyFont="1" applyFill="1"/>
    <xf numFmtId="0" fontId="17" fillId="2" borderId="0" xfId="0" applyFont="1" applyFill="1" applyAlignment="1">
      <alignment vertical="center"/>
    </xf>
    <xf numFmtId="0" fontId="17" fillId="2" borderId="8" xfId="0" applyFont="1" applyFill="1" applyBorder="1" applyAlignment="1">
      <alignment vertical="center" wrapText="1"/>
    </xf>
    <xf numFmtId="4" fontId="17" fillId="2" borderId="8" xfId="0" applyNumberFormat="1" applyFont="1" applyFill="1" applyBorder="1" applyAlignment="1">
      <alignment horizontal="center" vertical="center" wrapText="1"/>
    </xf>
    <xf numFmtId="49" fontId="18" fillId="2" borderId="0" xfId="0" applyNumberFormat="1" applyFont="1" applyFill="1" applyAlignment="1">
      <alignment horizontal="center" vertical="center"/>
    </xf>
    <xf numFmtId="0" fontId="17" fillId="2" borderId="0" xfId="0" applyFont="1" applyFill="1"/>
    <xf numFmtId="0" fontId="4" fillId="2" borderId="0" xfId="0" applyFont="1" applyFill="1"/>
    <xf numFmtId="49" fontId="18" fillId="2" borderId="0" xfId="0" applyNumberFormat="1" applyFont="1" applyFill="1" applyAlignment="1">
      <alignment horizontal="left" vertical="center"/>
    </xf>
    <xf numFmtId="4" fontId="18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2" fontId="17" fillId="2" borderId="0" xfId="0" applyNumberFormat="1" applyFont="1" applyFill="1" applyAlignment="1">
      <alignment horizontal="center" vertical="center"/>
    </xf>
    <xf numFmtId="49" fontId="17" fillId="2" borderId="0" xfId="0" applyNumberFormat="1" applyFont="1" applyFill="1" applyAlignment="1">
      <alignment horizontal="center" vertical="center"/>
    </xf>
    <xf numFmtId="4" fontId="17" fillId="2" borderId="0" xfId="0" applyNumberFormat="1" applyFont="1" applyFill="1" applyAlignment="1">
      <alignment horizontal="center" vertical="center"/>
    </xf>
    <xf numFmtId="49" fontId="17" fillId="2" borderId="8" xfId="0" applyNumberFormat="1" applyFont="1" applyFill="1" applyBorder="1" applyAlignment="1">
      <alignment horizontal="center" vertical="center" wrapText="1"/>
    </xf>
    <xf numFmtId="4" fontId="17" fillId="2" borderId="8" xfId="0" applyNumberFormat="1" applyFont="1" applyFill="1" applyBorder="1" applyAlignment="1">
      <alignment horizontal="center" vertical="center" wrapText="1"/>
    </xf>
    <xf numFmtId="2" fontId="17" fillId="2" borderId="8" xfId="0" applyNumberFormat="1" applyFont="1" applyFill="1" applyBorder="1" applyAlignment="1">
      <alignment horizontal="center" vertical="center" wrapText="1"/>
    </xf>
    <xf numFmtId="0" fontId="17" fillId="2" borderId="19" xfId="0" applyFont="1" applyFill="1" applyBorder="1"/>
    <xf numFmtId="0" fontId="4" fillId="2" borderId="19" xfId="0" applyFont="1" applyFill="1" applyBorder="1"/>
    <xf numFmtId="0" fontId="17" fillId="2" borderId="8" xfId="0" quotePrefix="1" applyFont="1" applyFill="1" applyBorder="1" applyAlignment="1">
      <alignment horizontal="center" vertical="center" wrapText="1"/>
    </xf>
    <xf numFmtId="0" fontId="17" fillId="2" borderId="8" xfId="0" quotePrefix="1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left" vertical="center" wrapText="1"/>
    </xf>
    <xf numFmtId="2" fontId="17" fillId="2" borderId="0" xfId="0" applyNumberFormat="1" applyFont="1" applyFill="1" applyAlignment="1">
      <alignment vertical="center" wrapText="1"/>
    </xf>
    <xf numFmtId="164" fontId="17" fillId="2" borderId="0" xfId="0" applyNumberFormat="1" applyFont="1" applyFill="1" applyAlignment="1">
      <alignment horizontal="center" vertical="center" wrapText="1"/>
    </xf>
    <xf numFmtId="3" fontId="17" fillId="2" borderId="8" xfId="0" quotePrefix="1" applyNumberFormat="1" applyFont="1" applyFill="1" applyBorder="1" applyAlignment="1">
      <alignment horizontal="center" vertical="center" wrapText="1"/>
    </xf>
    <xf numFmtId="4" fontId="17" fillId="2" borderId="0" xfId="0" applyNumberFormat="1" applyFont="1" applyFill="1" applyAlignment="1">
      <alignment horizontal="center" vertical="center" wrapText="1"/>
    </xf>
    <xf numFmtId="0" fontId="17" fillId="2" borderId="0" xfId="0" quotePrefix="1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4" fontId="17" fillId="2" borderId="0" xfId="0" applyNumberFormat="1" applyFont="1" applyFill="1" applyAlignment="1">
      <alignment horizontal="center"/>
    </xf>
    <xf numFmtId="2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/>
    </xf>
    <xf numFmtId="4" fontId="19" fillId="2" borderId="0" xfId="0" applyNumberFormat="1" applyFont="1" applyFill="1"/>
    <xf numFmtId="4" fontId="20" fillId="2" borderId="0" xfId="0" applyNumberFormat="1" applyFont="1" applyFill="1"/>
    <xf numFmtId="4" fontId="21" fillId="2" borderId="0" xfId="0" applyNumberFormat="1" applyFont="1" applyFill="1" applyAlignment="1">
      <alignment horizontal="left"/>
    </xf>
    <xf numFmtId="4" fontId="22" fillId="2" borderId="0" xfId="0" applyNumberFormat="1" applyFont="1" applyFill="1"/>
    <xf numFmtId="1" fontId="17" fillId="2" borderId="0" xfId="0" applyNumberFormat="1" applyFont="1" applyFill="1" applyAlignment="1">
      <alignment horizontal="center"/>
    </xf>
    <xf numFmtId="1" fontId="17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Nganjuk\Rekap%20K1-K10\2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K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New%20Folder2\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NGANJUK'Z"/>
      <sheetName val="Sheet1"/>
      <sheetName val="contoh pasuruan"/>
    </sheetNames>
    <sheetDataSet>
      <sheetData sheetId="0" refreshError="1"/>
      <sheetData sheetId="1" refreshError="1">
        <row r="12">
          <cell r="L12">
            <v>250.1</v>
          </cell>
        </row>
        <row r="14">
          <cell r="L14">
            <v>260.5</v>
          </cell>
        </row>
        <row r="22">
          <cell r="L22">
            <v>372.1</v>
          </cell>
        </row>
        <row r="23">
          <cell r="L23">
            <v>462.5</v>
          </cell>
        </row>
        <row r="26">
          <cell r="L26">
            <v>499.2</v>
          </cell>
        </row>
        <row r="35">
          <cell r="L35">
            <v>273.2</v>
          </cell>
        </row>
        <row r="40">
          <cell r="L40">
            <v>789.1</v>
          </cell>
        </row>
        <row r="41">
          <cell r="L41">
            <v>813.1</v>
          </cell>
        </row>
        <row r="44">
          <cell r="L44">
            <v>217.4</v>
          </cell>
        </row>
        <row r="46">
          <cell r="L46">
            <v>259.60000000000002</v>
          </cell>
        </row>
        <row r="50">
          <cell r="L50">
            <v>234.2</v>
          </cell>
        </row>
        <row r="53">
          <cell r="L53">
            <v>237.1</v>
          </cell>
        </row>
        <row r="58">
          <cell r="L58">
            <v>245.1</v>
          </cell>
        </row>
        <row r="61">
          <cell r="L61">
            <v>609.6</v>
          </cell>
        </row>
        <row r="65">
          <cell r="L65">
            <v>630.6</v>
          </cell>
        </row>
        <row r="74">
          <cell r="L74">
            <v>701.2</v>
          </cell>
        </row>
        <row r="87">
          <cell r="L87">
            <v>760</v>
          </cell>
        </row>
        <row r="88">
          <cell r="L88">
            <v>767.8</v>
          </cell>
        </row>
        <row r="89">
          <cell r="L89">
            <v>817.9</v>
          </cell>
        </row>
        <row r="90">
          <cell r="L90">
            <v>823.6</v>
          </cell>
        </row>
        <row r="93">
          <cell r="L93">
            <v>828</v>
          </cell>
        </row>
        <row r="97">
          <cell r="L97">
            <v>833.9</v>
          </cell>
        </row>
        <row r="100">
          <cell r="L100">
            <v>841.1</v>
          </cell>
        </row>
        <row r="103">
          <cell r="L103">
            <v>847.4</v>
          </cell>
        </row>
        <row r="109">
          <cell r="L109">
            <v>827.9</v>
          </cell>
        </row>
        <row r="111">
          <cell r="L111">
            <v>832.2</v>
          </cell>
        </row>
        <row r="112">
          <cell r="L112">
            <v>833.9</v>
          </cell>
        </row>
        <row r="114">
          <cell r="L114">
            <v>839.9</v>
          </cell>
        </row>
        <row r="117">
          <cell r="L117">
            <v>842.7</v>
          </cell>
        </row>
        <row r="119">
          <cell r="L119">
            <v>849.7</v>
          </cell>
        </row>
        <row r="121">
          <cell r="L121">
            <v>897.4</v>
          </cell>
        </row>
        <row r="122">
          <cell r="L122">
            <v>933.1</v>
          </cell>
        </row>
        <row r="124">
          <cell r="L124">
            <v>946.2</v>
          </cell>
        </row>
        <row r="126">
          <cell r="L126">
            <v>952.5</v>
          </cell>
        </row>
        <row r="129">
          <cell r="L129">
            <v>761.2</v>
          </cell>
        </row>
        <row r="151">
          <cell r="L151">
            <v>120.5</v>
          </cell>
        </row>
        <row r="154">
          <cell r="L154">
            <v>128.6</v>
          </cell>
        </row>
        <row r="155">
          <cell r="L155">
            <v>129.19999999999999</v>
          </cell>
        </row>
        <row r="156">
          <cell r="L156">
            <v>130.69999999999999</v>
          </cell>
        </row>
        <row r="181">
          <cell r="L181">
            <v>265.89999999999998</v>
          </cell>
        </row>
        <row r="182">
          <cell r="L182">
            <v>204.5</v>
          </cell>
        </row>
        <row r="186">
          <cell r="L186">
            <v>523.1</v>
          </cell>
        </row>
        <row r="188">
          <cell r="L188">
            <v>539.6</v>
          </cell>
        </row>
        <row r="189">
          <cell r="L189">
            <v>227.9</v>
          </cell>
        </row>
        <row r="190">
          <cell r="L190">
            <v>256.5</v>
          </cell>
        </row>
        <row r="191">
          <cell r="L191">
            <v>545.20000000000005</v>
          </cell>
        </row>
        <row r="193">
          <cell r="L193">
            <v>103.6</v>
          </cell>
        </row>
        <row r="197">
          <cell r="L197">
            <v>253.6</v>
          </cell>
        </row>
        <row r="199">
          <cell r="L199">
            <v>285.7</v>
          </cell>
        </row>
        <row r="200">
          <cell r="L200">
            <v>133.30000000000001</v>
          </cell>
        </row>
        <row r="202">
          <cell r="L202">
            <v>98.8</v>
          </cell>
        </row>
        <row r="203">
          <cell r="L203">
            <v>305</v>
          </cell>
        </row>
        <row r="206">
          <cell r="L206">
            <v>38</v>
          </cell>
        </row>
        <row r="208">
          <cell r="L208">
            <v>89.2</v>
          </cell>
        </row>
        <row r="211">
          <cell r="L211">
            <v>61.4</v>
          </cell>
        </row>
        <row r="212">
          <cell r="L212">
            <v>34</v>
          </cell>
        </row>
        <row r="213">
          <cell r="L213">
            <v>55.7</v>
          </cell>
        </row>
        <row r="216">
          <cell r="L216">
            <v>596.20000000000005</v>
          </cell>
        </row>
        <row r="217">
          <cell r="L217">
            <v>623.29999999999995</v>
          </cell>
        </row>
        <row r="220">
          <cell r="L220">
            <v>602.1</v>
          </cell>
        </row>
        <row r="222">
          <cell r="L222">
            <v>784.3</v>
          </cell>
        </row>
        <row r="224">
          <cell r="L224">
            <v>817.1</v>
          </cell>
        </row>
        <row r="225">
          <cell r="L225">
            <v>30.5</v>
          </cell>
        </row>
        <row r="226">
          <cell r="L226">
            <v>34.5</v>
          </cell>
        </row>
        <row r="227">
          <cell r="L227">
            <v>412.1</v>
          </cell>
        </row>
        <row r="228">
          <cell r="L228">
            <v>429.9</v>
          </cell>
        </row>
        <row r="231">
          <cell r="L231">
            <v>503.2</v>
          </cell>
        </row>
        <row r="234">
          <cell r="L234">
            <v>440.5</v>
          </cell>
        </row>
        <row r="236">
          <cell r="L236">
            <v>41</v>
          </cell>
        </row>
        <row r="241">
          <cell r="L241">
            <v>696.4</v>
          </cell>
        </row>
        <row r="243">
          <cell r="L243">
            <v>326.3</v>
          </cell>
        </row>
        <row r="248">
          <cell r="L248">
            <v>35.799999999999997</v>
          </cell>
        </row>
        <row r="249">
          <cell r="L249">
            <v>516.5</v>
          </cell>
        </row>
        <row r="253">
          <cell r="L253">
            <v>426.1</v>
          </cell>
        </row>
        <row r="258">
          <cell r="L258">
            <v>27.5</v>
          </cell>
        </row>
        <row r="259">
          <cell r="L259">
            <v>448</v>
          </cell>
        </row>
        <row r="263">
          <cell r="L263">
            <v>52.9</v>
          </cell>
        </row>
        <row r="264">
          <cell r="L264">
            <v>276.10000000000002</v>
          </cell>
        </row>
        <row r="268">
          <cell r="L268">
            <v>709.9</v>
          </cell>
        </row>
        <row r="270">
          <cell r="L270">
            <v>671.2</v>
          </cell>
        </row>
        <row r="272">
          <cell r="L272">
            <v>454.6</v>
          </cell>
        </row>
        <row r="274">
          <cell r="L274">
            <v>46.5</v>
          </cell>
        </row>
        <row r="275">
          <cell r="L275">
            <v>53.9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anjuk"/>
      <sheetName val="nganjuk (2)"/>
      <sheetName val="nganjuk (3)"/>
      <sheetName val="Sheet1"/>
      <sheetName val="contoh pasuruan"/>
    </sheetNames>
    <sheetDataSet>
      <sheetData sheetId="0" refreshError="1">
        <row r="14">
          <cell r="L14">
            <v>809.4</v>
          </cell>
        </row>
        <row r="15">
          <cell r="L15">
            <v>820.1</v>
          </cell>
        </row>
        <row r="16">
          <cell r="L16">
            <v>824.1</v>
          </cell>
        </row>
        <row r="20">
          <cell r="L20">
            <v>900.3</v>
          </cell>
        </row>
        <row r="21">
          <cell r="L21">
            <v>905.9</v>
          </cell>
        </row>
        <row r="22">
          <cell r="L22">
            <v>913.5</v>
          </cell>
        </row>
        <row r="23">
          <cell r="L23">
            <v>924.8</v>
          </cell>
        </row>
        <row r="26">
          <cell r="L26">
            <v>971.3</v>
          </cell>
        </row>
        <row r="28">
          <cell r="L28">
            <v>975.2</v>
          </cell>
        </row>
        <row r="36">
          <cell r="L36">
            <v>986.9</v>
          </cell>
        </row>
        <row r="37">
          <cell r="L37">
            <v>990.3</v>
          </cell>
        </row>
        <row r="39">
          <cell r="L39">
            <v>8.6999999999999993</v>
          </cell>
        </row>
        <row r="40">
          <cell r="L40">
            <v>13.6</v>
          </cell>
        </row>
        <row r="42">
          <cell r="L42">
            <v>45.2</v>
          </cell>
        </row>
        <row r="48">
          <cell r="L48">
            <v>66</v>
          </cell>
        </row>
        <row r="51">
          <cell r="L51">
            <v>85.8</v>
          </cell>
        </row>
        <row r="55">
          <cell r="L55">
            <v>64.599999999999994</v>
          </cell>
        </row>
        <row r="57">
          <cell r="L57">
            <v>69.5</v>
          </cell>
        </row>
        <row r="58">
          <cell r="L58">
            <v>73.3</v>
          </cell>
        </row>
        <row r="60">
          <cell r="L60">
            <v>77.099999999999994</v>
          </cell>
        </row>
        <row r="65">
          <cell r="L65">
            <v>3.5</v>
          </cell>
        </row>
        <row r="66">
          <cell r="L66">
            <v>11.4</v>
          </cell>
        </row>
        <row r="73">
          <cell r="L73">
            <v>83.85</v>
          </cell>
        </row>
        <row r="75">
          <cell r="L75">
            <v>88.5</v>
          </cell>
        </row>
        <row r="76">
          <cell r="L76">
            <v>91.6</v>
          </cell>
        </row>
        <row r="77">
          <cell r="L77">
            <v>93.6</v>
          </cell>
        </row>
        <row r="78">
          <cell r="L78">
            <v>96.3</v>
          </cell>
        </row>
        <row r="81">
          <cell r="L81">
            <v>3.55</v>
          </cell>
        </row>
        <row r="87">
          <cell r="L87">
            <v>10.6</v>
          </cell>
        </row>
        <row r="88">
          <cell r="L88">
            <v>12.45</v>
          </cell>
        </row>
        <row r="92">
          <cell r="L92">
            <v>22.75</v>
          </cell>
        </row>
        <row r="93">
          <cell r="L93">
            <v>24.15</v>
          </cell>
        </row>
        <row r="94">
          <cell r="L94">
            <v>25.15</v>
          </cell>
        </row>
        <row r="97">
          <cell r="L97">
            <v>51.25</v>
          </cell>
        </row>
        <row r="99">
          <cell r="L99">
            <v>56</v>
          </cell>
        </row>
        <row r="100">
          <cell r="L100">
            <v>58.45</v>
          </cell>
        </row>
        <row r="101">
          <cell r="L101">
            <v>66.8</v>
          </cell>
        </row>
        <row r="104">
          <cell r="L104">
            <v>73.2</v>
          </cell>
        </row>
        <row r="105">
          <cell r="L105">
            <v>74.900000000000006</v>
          </cell>
        </row>
        <row r="134">
          <cell r="L134">
            <v>42.5</v>
          </cell>
        </row>
        <row r="135">
          <cell r="L135">
            <v>48.95</v>
          </cell>
        </row>
        <row r="136">
          <cell r="L136">
            <v>56.2</v>
          </cell>
        </row>
        <row r="137">
          <cell r="L137">
            <v>61.35</v>
          </cell>
        </row>
        <row r="138">
          <cell r="L138">
            <v>69.400000000000006</v>
          </cell>
        </row>
        <row r="139">
          <cell r="L139">
            <v>70.849999999999994</v>
          </cell>
        </row>
        <row r="141">
          <cell r="L141">
            <v>77.2</v>
          </cell>
        </row>
        <row r="143">
          <cell r="L143">
            <v>82.45</v>
          </cell>
        </row>
        <row r="144">
          <cell r="L144">
            <v>85.1</v>
          </cell>
        </row>
        <row r="147">
          <cell r="L147">
            <v>76.555000000000007</v>
          </cell>
        </row>
        <row r="148">
          <cell r="L148">
            <v>79.7</v>
          </cell>
        </row>
        <row r="149">
          <cell r="L149">
            <v>85.4</v>
          </cell>
        </row>
        <row r="152">
          <cell r="L152">
            <v>88.2</v>
          </cell>
        </row>
        <row r="156">
          <cell r="L156">
            <v>0.35</v>
          </cell>
        </row>
        <row r="164">
          <cell r="L164">
            <v>16.100000000000001</v>
          </cell>
        </row>
        <row r="165">
          <cell r="L165">
            <v>17.3</v>
          </cell>
        </row>
        <row r="166">
          <cell r="L166">
            <v>20.399999999999999</v>
          </cell>
        </row>
        <row r="168">
          <cell r="L168">
            <v>26.45</v>
          </cell>
        </row>
        <row r="171">
          <cell r="L171">
            <v>54.7</v>
          </cell>
        </row>
        <row r="172">
          <cell r="L172">
            <v>68.5</v>
          </cell>
        </row>
        <row r="173">
          <cell r="L173">
            <v>72.5</v>
          </cell>
        </row>
        <row r="178">
          <cell r="L178">
            <v>80.650000000000006</v>
          </cell>
        </row>
        <row r="180">
          <cell r="L180">
            <v>83.4</v>
          </cell>
        </row>
        <row r="183">
          <cell r="L183">
            <v>92.45</v>
          </cell>
        </row>
        <row r="186">
          <cell r="L186">
            <v>7.8</v>
          </cell>
        </row>
        <row r="187">
          <cell r="L187">
            <v>10.7</v>
          </cell>
        </row>
        <row r="189">
          <cell r="L189">
            <v>44</v>
          </cell>
        </row>
        <row r="190">
          <cell r="L190">
            <v>44.8</v>
          </cell>
        </row>
        <row r="191">
          <cell r="L191">
            <v>45.05</v>
          </cell>
        </row>
        <row r="193">
          <cell r="L193">
            <v>49.8</v>
          </cell>
        </row>
        <row r="194">
          <cell r="L194">
            <v>59.1</v>
          </cell>
        </row>
        <row r="201">
          <cell r="L201">
            <v>1.1000000000000001</v>
          </cell>
        </row>
        <row r="202">
          <cell r="L202">
            <v>4.0999999999999996</v>
          </cell>
        </row>
        <row r="203">
          <cell r="L203">
            <v>6.8</v>
          </cell>
        </row>
        <row r="209">
          <cell r="L209">
            <v>20</v>
          </cell>
        </row>
        <row r="213">
          <cell r="L213">
            <v>31.1</v>
          </cell>
        </row>
        <row r="216">
          <cell r="L216">
            <v>32.799999999999997</v>
          </cell>
        </row>
        <row r="222">
          <cell r="L222">
            <v>90.7</v>
          </cell>
        </row>
        <row r="228">
          <cell r="L228">
            <v>8.6999999999999993</v>
          </cell>
        </row>
        <row r="229">
          <cell r="L229">
            <v>24.1</v>
          </cell>
        </row>
        <row r="232">
          <cell r="L232">
            <v>36.1</v>
          </cell>
        </row>
        <row r="234">
          <cell r="L234">
            <v>47</v>
          </cell>
        </row>
        <row r="237">
          <cell r="L237">
            <v>57.3</v>
          </cell>
        </row>
        <row r="238">
          <cell r="L238">
            <v>62.3</v>
          </cell>
        </row>
        <row r="242">
          <cell r="L242">
            <v>66.150000000000006</v>
          </cell>
        </row>
        <row r="243">
          <cell r="L243">
            <v>99.7</v>
          </cell>
        </row>
        <row r="245">
          <cell r="L245">
            <v>15.6</v>
          </cell>
        </row>
        <row r="247">
          <cell r="L247">
            <v>30.1</v>
          </cell>
        </row>
        <row r="248">
          <cell r="L248">
            <v>31.1</v>
          </cell>
        </row>
        <row r="249">
          <cell r="L249">
            <v>32.700000000000003</v>
          </cell>
        </row>
        <row r="251">
          <cell r="L251">
            <v>38.9</v>
          </cell>
        </row>
        <row r="254">
          <cell r="L254">
            <v>51.9</v>
          </cell>
        </row>
        <row r="257">
          <cell r="L257">
            <v>57.9</v>
          </cell>
        </row>
        <row r="259">
          <cell r="L259">
            <v>62.6</v>
          </cell>
        </row>
      </sheetData>
      <sheetData sheetId="1" refreshError="1">
        <row r="12">
          <cell r="L12">
            <v>69</v>
          </cell>
        </row>
        <row r="16">
          <cell r="L16">
            <v>78.5</v>
          </cell>
        </row>
        <row r="19">
          <cell r="L19">
            <v>81.5</v>
          </cell>
        </row>
        <row r="20">
          <cell r="L20">
            <v>39.15</v>
          </cell>
        </row>
        <row r="26">
          <cell r="L26">
            <v>63.25</v>
          </cell>
        </row>
        <row r="30">
          <cell r="L30">
            <v>74.7</v>
          </cell>
        </row>
        <row r="33">
          <cell r="L33">
            <v>78.400000000000006</v>
          </cell>
        </row>
        <row r="34">
          <cell r="L34">
            <v>81.400000000000006</v>
          </cell>
        </row>
        <row r="35">
          <cell r="L35">
            <v>87.9</v>
          </cell>
        </row>
        <row r="36">
          <cell r="L36">
            <v>91.7</v>
          </cell>
        </row>
        <row r="40">
          <cell r="L40">
            <v>96</v>
          </cell>
        </row>
        <row r="43">
          <cell r="L43">
            <v>6.65</v>
          </cell>
        </row>
        <row r="45">
          <cell r="L45">
            <v>83.5</v>
          </cell>
        </row>
        <row r="51">
          <cell r="L51">
            <v>22.75</v>
          </cell>
        </row>
        <row r="52">
          <cell r="L52">
            <v>26.7</v>
          </cell>
        </row>
        <row r="53">
          <cell r="L53">
            <v>31.3</v>
          </cell>
        </row>
        <row r="55">
          <cell r="L55">
            <v>40.6</v>
          </cell>
        </row>
        <row r="56">
          <cell r="L56">
            <v>47.15</v>
          </cell>
        </row>
        <row r="58">
          <cell r="L58">
            <v>94.4</v>
          </cell>
        </row>
        <row r="59">
          <cell r="L59">
            <v>4.9000000000000004</v>
          </cell>
        </row>
        <row r="61">
          <cell r="L61">
            <v>11</v>
          </cell>
        </row>
        <row r="70">
          <cell r="L70">
            <v>28.9</v>
          </cell>
        </row>
        <row r="76">
          <cell r="L76">
            <v>43</v>
          </cell>
        </row>
        <row r="79">
          <cell r="L79">
            <v>48.6</v>
          </cell>
        </row>
        <row r="87">
          <cell r="L87">
            <v>60.85</v>
          </cell>
        </row>
        <row r="94">
          <cell r="L94">
            <v>71.7</v>
          </cell>
        </row>
        <row r="96">
          <cell r="L96">
            <v>77.349999999999994</v>
          </cell>
        </row>
        <row r="102">
          <cell r="L102">
            <v>24.9</v>
          </cell>
        </row>
        <row r="114">
          <cell r="L114">
            <v>74</v>
          </cell>
        </row>
        <row r="115">
          <cell r="L115">
            <v>76.599999999999994</v>
          </cell>
        </row>
        <row r="118">
          <cell r="L118">
            <v>81.099999999999994</v>
          </cell>
        </row>
        <row r="121">
          <cell r="L121">
            <v>87.4</v>
          </cell>
        </row>
        <row r="122">
          <cell r="L122">
            <v>91.2</v>
          </cell>
        </row>
        <row r="124">
          <cell r="L124">
            <v>99.4</v>
          </cell>
        </row>
        <row r="128">
          <cell r="L128">
            <v>13.4</v>
          </cell>
        </row>
        <row r="132">
          <cell r="L132">
            <v>26.85</v>
          </cell>
        </row>
        <row r="142">
          <cell r="L142">
            <v>83.1</v>
          </cell>
        </row>
        <row r="143">
          <cell r="L143">
            <v>5.8</v>
          </cell>
        </row>
        <row r="144">
          <cell r="L144">
            <v>7.8</v>
          </cell>
        </row>
        <row r="149">
          <cell r="L149">
            <v>14.2</v>
          </cell>
        </row>
        <row r="153">
          <cell r="L153">
            <v>17.7</v>
          </cell>
        </row>
        <row r="154">
          <cell r="L154">
            <v>19.899999999999999</v>
          </cell>
        </row>
        <row r="155">
          <cell r="L155">
            <v>21.9</v>
          </cell>
        </row>
        <row r="160">
          <cell r="L160">
            <v>41.15</v>
          </cell>
        </row>
        <row r="171">
          <cell r="L171">
            <v>54.7</v>
          </cell>
        </row>
        <row r="198">
          <cell r="L198">
            <v>14.7</v>
          </cell>
        </row>
        <row r="224">
          <cell r="L224">
            <v>34.5</v>
          </cell>
        </row>
        <row r="262">
          <cell r="L262">
            <v>63.05</v>
          </cell>
        </row>
        <row r="263">
          <cell r="L263">
            <v>66.2</v>
          </cell>
        </row>
        <row r="264">
          <cell r="L264">
            <v>67.7</v>
          </cell>
        </row>
      </sheetData>
      <sheetData sheetId="2" refreshError="1">
        <row r="68">
          <cell r="L68">
            <v>52.7</v>
          </cell>
        </row>
        <row r="69">
          <cell r="L69">
            <v>56.35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anjuk"/>
      <sheetName val="nganjuk (2)"/>
      <sheetName val="nganjuk (3)"/>
      <sheetName val="Sheet1"/>
      <sheetName val="contoh pasuruan"/>
    </sheetNames>
    <sheetDataSet>
      <sheetData sheetId="0" refreshError="1"/>
      <sheetData sheetId="1" refreshError="1"/>
      <sheetData sheetId="2" refreshError="1">
        <row r="71">
          <cell r="L71">
            <v>61.7</v>
          </cell>
        </row>
        <row r="72">
          <cell r="L72">
            <v>65.8</v>
          </cell>
        </row>
        <row r="75">
          <cell r="L75">
            <v>38</v>
          </cell>
        </row>
        <row r="77">
          <cell r="L77">
            <v>44.85</v>
          </cell>
        </row>
        <row r="80">
          <cell r="L80">
            <v>59.35</v>
          </cell>
        </row>
        <row r="83">
          <cell r="L83">
            <v>68.599999999999994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8"/>
  <sheetViews>
    <sheetView topLeftCell="F33" zoomScale="70" zoomScaleNormal="25" zoomScaleSheetLayoutView="70" workbookViewId="0">
      <selection activeCell="Y90" sqref="Y90"/>
    </sheetView>
  </sheetViews>
  <sheetFormatPr defaultRowHeight="15"/>
  <cols>
    <col min="3" max="3" width="27.85546875" customWidth="1"/>
    <col min="5" max="5" width="26.5703125" style="30" customWidth="1"/>
    <col min="7" max="7" width="12" customWidth="1"/>
    <col min="8" max="8" width="8.140625" customWidth="1"/>
    <col min="9" max="10" width="7.140625" customWidth="1"/>
    <col min="11" max="11" width="8.28515625" customWidth="1"/>
    <col min="12" max="12" width="6.5703125" customWidth="1"/>
    <col min="13" max="13" width="6.7109375" customWidth="1"/>
    <col min="14" max="14" width="7.42578125" customWidth="1"/>
    <col min="15" max="15" width="6.7109375" customWidth="1"/>
    <col min="16" max="16" width="7.140625" customWidth="1"/>
    <col min="17" max="17" width="6.42578125" customWidth="1"/>
    <col min="18" max="18" width="7.42578125" customWidth="1"/>
    <col min="19" max="20" width="6.42578125" customWidth="1"/>
    <col min="21" max="21" width="7.5703125" customWidth="1"/>
    <col min="22" max="22" width="6.7109375" customWidth="1"/>
    <col min="23" max="23" width="6.42578125" customWidth="1"/>
    <col min="24" max="24" width="7.42578125" customWidth="1"/>
    <col min="25" max="25" width="7.140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8" t="s">
        <v>1797</v>
      </c>
      <c r="D2" s="57"/>
      <c r="E2" s="56"/>
      <c r="F2" s="56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0" t="s">
        <v>102</v>
      </c>
      <c r="Y2" s="10" t="s">
        <v>106</v>
      </c>
    </row>
    <row r="3" spans="1:25">
      <c r="A3" s="55" t="s">
        <v>1794</v>
      </c>
      <c r="B3" s="56"/>
      <c r="C3" s="58" t="s">
        <v>1796</v>
      </c>
      <c r="D3" s="57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0" t="s">
        <v>103</v>
      </c>
      <c r="Y3" s="10" t="s">
        <v>105</v>
      </c>
    </row>
    <row r="4" spans="1:25">
      <c r="A4" s="55" t="s">
        <v>86</v>
      </c>
      <c r="B4" s="56"/>
      <c r="C4" s="56" t="s">
        <v>89</v>
      </c>
      <c r="D4" s="57"/>
      <c r="E4" s="56"/>
      <c r="G4" s="5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29"/>
      <c r="D5" s="1"/>
      <c r="E5" s="5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3" t="s">
        <v>1775</v>
      </c>
      <c r="J7" s="281" t="s">
        <v>1777</v>
      </c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6" t="s">
        <v>1776</v>
      </c>
      <c r="J8" s="269"/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83">
        <v>69</v>
      </c>
      <c r="B10" s="285">
        <v>2.7</v>
      </c>
      <c r="C10" s="287" t="s">
        <v>2079</v>
      </c>
      <c r="D10" s="53">
        <v>1</v>
      </c>
      <c r="E10" s="49" t="s">
        <v>2080</v>
      </c>
      <c r="F10" s="45" t="s">
        <v>2081</v>
      </c>
      <c r="G10" s="16" t="s">
        <v>1798</v>
      </c>
      <c r="H10" s="46">
        <v>2</v>
      </c>
      <c r="I10" s="46">
        <v>7</v>
      </c>
      <c r="J10" s="46">
        <v>9</v>
      </c>
      <c r="K10" s="16">
        <v>1</v>
      </c>
      <c r="L10" s="16" t="s">
        <v>1801</v>
      </c>
      <c r="M10" s="16" t="s">
        <v>1803</v>
      </c>
      <c r="N10" s="16" t="s">
        <v>1811</v>
      </c>
      <c r="O10" s="16">
        <v>0</v>
      </c>
      <c r="P10" s="16" t="s">
        <v>2049</v>
      </c>
      <c r="Q10" s="16">
        <v>0</v>
      </c>
      <c r="R10" s="16" t="s">
        <v>1805</v>
      </c>
      <c r="S10" s="16">
        <v>0</v>
      </c>
      <c r="T10" s="16" t="s">
        <v>1806</v>
      </c>
      <c r="U10" s="16" t="s">
        <v>1801</v>
      </c>
      <c r="V10" s="16">
        <v>0</v>
      </c>
      <c r="W10" s="16" t="s">
        <v>1801</v>
      </c>
      <c r="X10" s="16" t="s">
        <v>1803</v>
      </c>
      <c r="Y10" s="17">
        <v>0</v>
      </c>
    </row>
    <row r="11" spans="1:25">
      <c r="A11" s="284"/>
      <c r="B11" s="286"/>
      <c r="C11" s="288"/>
      <c r="D11" s="54">
        <v>2</v>
      </c>
      <c r="E11" s="50" t="s">
        <v>2080</v>
      </c>
      <c r="F11" s="43">
        <v>0.27200000000000002</v>
      </c>
      <c r="G11" s="13" t="s">
        <v>1798</v>
      </c>
      <c r="H11" s="47">
        <v>2.6</v>
      </c>
      <c r="I11" s="47">
        <v>7</v>
      </c>
      <c r="J11" s="47">
        <v>9</v>
      </c>
      <c r="K11" s="13">
        <v>1</v>
      </c>
      <c r="L11" s="13" t="s">
        <v>1801</v>
      </c>
      <c r="M11" s="13" t="s">
        <v>1803</v>
      </c>
      <c r="N11" s="13" t="s">
        <v>1811</v>
      </c>
      <c r="O11" s="13">
        <v>0</v>
      </c>
      <c r="P11" s="13" t="s">
        <v>2049</v>
      </c>
      <c r="Q11" s="13">
        <v>0</v>
      </c>
      <c r="R11" s="13" t="s">
        <v>1805</v>
      </c>
      <c r="S11" s="13">
        <v>0</v>
      </c>
      <c r="T11" s="13" t="s">
        <v>1806</v>
      </c>
      <c r="U11" s="13" t="s">
        <v>1801</v>
      </c>
      <c r="V11" s="13">
        <v>0</v>
      </c>
      <c r="W11" s="13" t="s">
        <v>1801</v>
      </c>
      <c r="X11" s="13" t="s">
        <v>1803</v>
      </c>
      <c r="Y11" s="18">
        <v>0</v>
      </c>
    </row>
    <row r="12" spans="1:25">
      <c r="A12" s="284"/>
      <c r="B12" s="286"/>
      <c r="C12" s="288"/>
      <c r="D12" s="54">
        <v>3</v>
      </c>
      <c r="E12" s="50" t="s">
        <v>2080</v>
      </c>
      <c r="F12" s="43">
        <v>0.47199999999999998</v>
      </c>
      <c r="G12" s="13" t="s">
        <v>1798</v>
      </c>
      <c r="H12" s="47">
        <v>2</v>
      </c>
      <c r="I12" s="47">
        <v>7</v>
      </c>
      <c r="J12" s="47">
        <v>9</v>
      </c>
      <c r="K12" s="13">
        <v>1</v>
      </c>
      <c r="L12" s="13" t="s">
        <v>1801</v>
      </c>
      <c r="M12" s="13" t="s">
        <v>1803</v>
      </c>
      <c r="N12" s="13" t="s">
        <v>1811</v>
      </c>
      <c r="O12" s="13">
        <v>0</v>
      </c>
      <c r="P12" s="13" t="s">
        <v>2049</v>
      </c>
      <c r="Q12" s="13">
        <v>0</v>
      </c>
      <c r="R12" s="13" t="s">
        <v>1805</v>
      </c>
      <c r="S12" s="13">
        <v>0</v>
      </c>
      <c r="T12" s="13" t="s">
        <v>1806</v>
      </c>
      <c r="U12" s="13" t="s">
        <v>1801</v>
      </c>
      <c r="V12" s="13">
        <v>0</v>
      </c>
      <c r="W12" s="13" t="s">
        <v>1801</v>
      </c>
      <c r="X12" s="13" t="s">
        <v>1803</v>
      </c>
      <c r="Y12" s="18">
        <v>0</v>
      </c>
    </row>
    <row r="13" spans="1:25">
      <c r="A13" s="284"/>
      <c r="B13" s="286"/>
      <c r="C13" s="288"/>
      <c r="D13" s="54">
        <v>4</v>
      </c>
      <c r="E13" s="50" t="s">
        <v>2077</v>
      </c>
      <c r="F13" s="43">
        <v>0.73799999999999999</v>
      </c>
      <c r="G13" s="13" t="s">
        <v>1798</v>
      </c>
      <c r="H13" s="47">
        <v>2.5</v>
      </c>
      <c r="I13" s="47">
        <v>7</v>
      </c>
      <c r="J13" s="47">
        <v>9</v>
      </c>
      <c r="K13" s="13">
        <v>1</v>
      </c>
      <c r="L13" s="13" t="s">
        <v>1801</v>
      </c>
      <c r="M13" s="13" t="s">
        <v>1803</v>
      </c>
      <c r="N13" s="13" t="s">
        <v>1811</v>
      </c>
      <c r="O13" s="13">
        <v>0</v>
      </c>
      <c r="P13" s="13" t="s">
        <v>2049</v>
      </c>
      <c r="Q13" s="13">
        <v>0</v>
      </c>
      <c r="R13" s="13" t="s">
        <v>1805</v>
      </c>
      <c r="S13" s="13">
        <v>0</v>
      </c>
      <c r="T13" s="13" t="s">
        <v>1806</v>
      </c>
      <c r="U13" s="13" t="s">
        <v>1801</v>
      </c>
      <c r="V13" s="13">
        <v>0</v>
      </c>
      <c r="W13" s="13" t="s">
        <v>1801</v>
      </c>
      <c r="X13" s="13" t="s">
        <v>1803</v>
      </c>
      <c r="Y13" s="18">
        <v>0</v>
      </c>
    </row>
    <row r="14" spans="1:25">
      <c r="A14" s="284"/>
      <c r="B14" s="286"/>
      <c r="C14" s="288"/>
      <c r="D14" s="54">
        <v>5</v>
      </c>
      <c r="E14" s="50" t="s">
        <v>2080</v>
      </c>
      <c r="F14" s="43">
        <v>0.83</v>
      </c>
      <c r="G14" s="13" t="s">
        <v>1798</v>
      </c>
      <c r="H14" s="47">
        <v>3</v>
      </c>
      <c r="I14" s="47">
        <v>7</v>
      </c>
      <c r="J14" s="47">
        <v>9</v>
      </c>
      <c r="K14" s="13">
        <v>1</v>
      </c>
      <c r="L14" s="13" t="s">
        <v>1801</v>
      </c>
      <c r="M14" s="13" t="s">
        <v>1803</v>
      </c>
      <c r="N14" s="13" t="s">
        <v>1811</v>
      </c>
      <c r="O14" s="13">
        <v>0</v>
      </c>
      <c r="P14" s="13" t="s">
        <v>2049</v>
      </c>
      <c r="Q14" s="13">
        <v>0</v>
      </c>
      <c r="R14" s="13" t="s">
        <v>1805</v>
      </c>
      <c r="S14" s="13">
        <v>0</v>
      </c>
      <c r="T14" s="13" t="s">
        <v>1806</v>
      </c>
      <c r="U14" s="13" t="s">
        <v>1801</v>
      </c>
      <c r="V14" s="13">
        <v>0</v>
      </c>
      <c r="W14" s="13" t="s">
        <v>1801</v>
      </c>
      <c r="X14" s="13" t="s">
        <v>1803</v>
      </c>
      <c r="Y14" s="18">
        <v>0</v>
      </c>
    </row>
    <row r="15" spans="1:25">
      <c r="A15" s="284"/>
      <c r="B15" s="286"/>
      <c r="C15" s="288"/>
      <c r="D15" s="54">
        <v>6</v>
      </c>
      <c r="E15" s="50" t="s">
        <v>2082</v>
      </c>
      <c r="F15" s="43">
        <v>0.9</v>
      </c>
      <c r="G15" s="13" t="s">
        <v>1798</v>
      </c>
      <c r="H15" s="47">
        <v>3.5</v>
      </c>
      <c r="I15" s="47">
        <v>7</v>
      </c>
      <c r="J15" s="47">
        <v>9</v>
      </c>
      <c r="K15" s="13">
        <v>1</v>
      </c>
      <c r="L15" s="13" t="s">
        <v>1808</v>
      </c>
      <c r="M15" s="13" t="s">
        <v>1810</v>
      </c>
      <c r="N15" s="13" t="s">
        <v>1804</v>
      </c>
      <c r="O15" s="13">
        <v>0</v>
      </c>
      <c r="P15" s="13" t="s">
        <v>2049</v>
      </c>
      <c r="Q15" s="13">
        <v>0</v>
      </c>
      <c r="R15" s="13" t="s">
        <v>1805</v>
      </c>
      <c r="S15" s="13">
        <v>0</v>
      </c>
      <c r="T15" s="13" t="s">
        <v>1806</v>
      </c>
      <c r="U15" s="13" t="s">
        <v>1801</v>
      </c>
      <c r="V15" s="13">
        <v>0</v>
      </c>
      <c r="W15" s="13" t="s">
        <v>1801</v>
      </c>
      <c r="X15" s="13" t="s">
        <v>1803</v>
      </c>
      <c r="Y15" s="18">
        <v>0</v>
      </c>
    </row>
    <row r="16" spans="1:25">
      <c r="A16" s="284"/>
      <c r="B16" s="286"/>
      <c r="C16" s="288"/>
      <c r="D16" s="54">
        <v>7</v>
      </c>
      <c r="E16" s="50" t="s">
        <v>2077</v>
      </c>
      <c r="F16" s="43">
        <v>0.31</v>
      </c>
      <c r="G16" s="13" t="s">
        <v>1798</v>
      </c>
      <c r="H16" s="47">
        <v>2.5</v>
      </c>
      <c r="I16" s="47">
        <v>7</v>
      </c>
      <c r="J16" s="47">
        <v>9</v>
      </c>
      <c r="K16" s="13">
        <v>1</v>
      </c>
      <c r="L16" s="13" t="s">
        <v>1801</v>
      </c>
      <c r="M16" s="13" t="s">
        <v>1803</v>
      </c>
      <c r="N16" s="13" t="s">
        <v>1811</v>
      </c>
      <c r="O16" s="13">
        <v>0</v>
      </c>
      <c r="P16" s="13" t="s">
        <v>2049</v>
      </c>
      <c r="Q16" s="13">
        <v>0</v>
      </c>
      <c r="R16" s="13" t="s">
        <v>1805</v>
      </c>
      <c r="S16" s="13">
        <v>0</v>
      </c>
      <c r="T16" s="13" t="s">
        <v>1806</v>
      </c>
      <c r="U16" s="13" t="s">
        <v>1801</v>
      </c>
      <c r="V16" s="13">
        <v>0</v>
      </c>
      <c r="W16" s="13" t="s">
        <v>1801</v>
      </c>
      <c r="X16" s="13" t="s">
        <v>1803</v>
      </c>
      <c r="Y16" s="18">
        <v>0</v>
      </c>
    </row>
    <row r="17" spans="1:25">
      <c r="A17" s="284"/>
      <c r="B17" s="286"/>
      <c r="C17" s="288"/>
      <c r="D17" s="54">
        <v>8</v>
      </c>
      <c r="E17" s="50" t="s">
        <v>2080</v>
      </c>
      <c r="F17" s="43">
        <v>1.718</v>
      </c>
      <c r="G17" s="13" t="s">
        <v>1798</v>
      </c>
      <c r="H17" s="47">
        <v>2.5</v>
      </c>
      <c r="I17" s="47">
        <v>7</v>
      </c>
      <c r="J17" s="47">
        <v>9</v>
      </c>
      <c r="K17" s="13">
        <v>1</v>
      </c>
      <c r="L17" s="13" t="s">
        <v>1801</v>
      </c>
      <c r="M17" s="13" t="s">
        <v>1803</v>
      </c>
      <c r="N17" s="13" t="s">
        <v>1811</v>
      </c>
      <c r="O17" s="13">
        <v>2</v>
      </c>
      <c r="P17" s="13" t="s">
        <v>2049</v>
      </c>
      <c r="Q17" s="13">
        <v>1</v>
      </c>
      <c r="R17" s="13" t="s">
        <v>1805</v>
      </c>
      <c r="S17" s="13">
        <v>2</v>
      </c>
      <c r="T17" s="13" t="s">
        <v>1806</v>
      </c>
      <c r="U17" s="13" t="s">
        <v>1801</v>
      </c>
      <c r="V17" s="13">
        <v>1</v>
      </c>
      <c r="W17" s="13" t="s">
        <v>1801</v>
      </c>
      <c r="X17" s="13" t="s">
        <v>1803</v>
      </c>
      <c r="Y17" s="18">
        <v>1</v>
      </c>
    </row>
    <row r="18" spans="1:25">
      <c r="A18" s="284"/>
      <c r="B18" s="286"/>
      <c r="C18" s="288"/>
      <c r="D18" s="54">
        <v>9</v>
      </c>
      <c r="E18" s="50" t="s">
        <v>2077</v>
      </c>
      <c r="F18" s="43">
        <v>2.0499999999999998</v>
      </c>
      <c r="G18" s="13" t="s">
        <v>1798</v>
      </c>
      <c r="H18" s="47">
        <v>2.5</v>
      </c>
      <c r="I18" s="47">
        <v>7</v>
      </c>
      <c r="J18" s="47">
        <v>9</v>
      </c>
      <c r="K18" s="13">
        <v>1</v>
      </c>
      <c r="L18" s="13" t="s">
        <v>1801</v>
      </c>
      <c r="M18" s="13" t="s">
        <v>1803</v>
      </c>
      <c r="N18" s="13" t="s">
        <v>1811</v>
      </c>
      <c r="O18" s="13">
        <v>0</v>
      </c>
      <c r="P18" s="13" t="s">
        <v>2049</v>
      </c>
      <c r="Q18" s="13">
        <v>0</v>
      </c>
      <c r="R18" s="13" t="s">
        <v>1805</v>
      </c>
      <c r="S18" s="13">
        <v>0</v>
      </c>
      <c r="T18" s="13" t="s">
        <v>1806</v>
      </c>
      <c r="U18" s="13" t="s">
        <v>1801</v>
      </c>
      <c r="V18" s="13">
        <v>0</v>
      </c>
      <c r="W18" s="13" t="s">
        <v>1801</v>
      </c>
      <c r="X18" s="13" t="s">
        <v>1803</v>
      </c>
      <c r="Y18" s="18">
        <v>0</v>
      </c>
    </row>
    <row r="19" spans="1:25">
      <c r="A19" s="284">
        <v>70</v>
      </c>
      <c r="B19" s="286">
        <v>5.8</v>
      </c>
      <c r="C19" s="288" t="s">
        <v>2083</v>
      </c>
      <c r="D19" s="54">
        <v>1</v>
      </c>
      <c r="E19" s="50" t="s">
        <v>2077</v>
      </c>
      <c r="F19" s="43" t="s">
        <v>2084</v>
      </c>
      <c r="G19" s="13" t="s">
        <v>1798</v>
      </c>
      <c r="H19" s="47">
        <v>0.6</v>
      </c>
      <c r="I19" s="47">
        <v>6</v>
      </c>
      <c r="J19" s="47">
        <v>8</v>
      </c>
      <c r="K19" s="13">
        <v>1</v>
      </c>
      <c r="L19" s="13" t="s">
        <v>1801</v>
      </c>
      <c r="M19" s="13" t="s">
        <v>1803</v>
      </c>
      <c r="N19" s="13" t="s">
        <v>1811</v>
      </c>
      <c r="O19" s="13">
        <v>0</v>
      </c>
      <c r="P19" s="13" t="s">
        <v>2049</v>
      </c>
      <c r="Q19" s="13">
        <v>0</v>
      </c>
      <c r="R19" s="13" t="s">
        <v>1805</v>
      </c>
      <c r="S19" s="13">
        <v>0</v>
      </c>
      <c r="T19" s="13" t="s">
        <v>1806</v>
      </c>
      <c r="U19" s="13" t="s">
        <v>1801</v>
      </c>
      <c r="V19" s="13">
        <v>0</v>
      </c>
      <c r="W19" s="13" t="s">
        <v>1801</v>
      </c>
      <c r="X19" s="13" t="s">
        <v>1803</v>
      </c>
      <c r="Y19" s="18">
        <v>0</v>
      </c>
    </row>
    <row r="20" spans="1:25">
      <c r="A20" s="284"/>
      <c r="B20" s="286"/>
      <c r="C20" s="288"/>
      <c r="D20" s="54">
        <v>2</v>
      </c>
      <c r="E20" s="50" t="s">
        <v>2077</v>
      </c>
      <c r="F20" s="43">
        <v>0.25</v>
      </c>
      <c r="G20" s="13" t="s">
        <v>1798</v>
      </c>
      <c r="H20" s="47">
        <v>0.6</v>
      </c>
      <c r="I20" s="47">
        <v>6</v>
      </c>
      <c r="J20" s="47">
        <v>8</v>
      </c>
      <c r="K20" s="13">
        <v>1</v>
      </c>
      <c r="L20" s="13" t="s">
        <v>1801</v>
      </c>
      <c r="M20" s="13" t="s">
        <v>1803</v>
      </c>
      <c r="N20" s="13" t="s">
        <v>1811</v>
      </c>
      <c r="O20" s="13">
        <v>0</v>
      </c>
      <c r="P20" s="13" t="s">
        <v>2049</v>
      </c>
      <c r="Q20" s="13">
        <v>0</v>
      </c>
      <c r="R20" s="13" t="s">
        <v>1805</v>
      </c>
      <c r="S20" s="13">
        <v>0</v>
      </c>
      <c r="T20" s="13" t="s">
        <v>1806</v>
      </c>
      <c r="U20" s="13" t="s">
        <v>1801</v>
      </c>
      <c r="V20" s="13">
        <v>0</v>
      </c>
      <c r="W20" s="13" t="s">
        <v>1801</v>
      </c>
      <c r="X20" s="13" t="s">
        <v>1803</v>
      </c>
      <c r="Y20" s="18">
        <v>0</v>
      </c>
    </row>
    <row r="21" spans="1:25">
      <c r="A21" s="284"/>
      <c r="B21" s="286"/>
      <c r="C21" s="288"/>
      <c r="D21" s="54">
        <v>3</v>
      </c>
      <c r="E21" s="50" t="s">
        <v>2077</v>
      </c>
      <c r="F21" s="43">
        <v>0.6</v>
      </c>
      <c r="G21" s="13" t="s">
        <v>1798</v>
      </c>
      <c r="H21" s="47">
        <v>0.6</v>
      </c>
      <c r="I21" s="47">
        <v>6</v>
      </c>
      <c r="J21" s="47">
        <v>8</v>
      </c>
      <c r="K21" s="13">
        <v>1</v>
      </c>
      <c r="L21" s="13" t="s">
        <v>1801</v>
      </c>
      <c r="M21" s="13" t="s">
        <v>1803</v>
      </c>
      <c r="N21" s="13" t="s">
        <v>1811</v>
      </c>
      <c r="O21" s="13">
        <v>0</v>
      </c>
      <c r="P21" s="13" t="s">
        <v>2049</v>
      </c>
      <c r="Q21" s="13">
        <v>0</v>
      </c>
      <c r="R21" s="13" t="s">
        <v>1805</v>
      </c>
      <c r="S21" s="13">
        <v>0</v>
      </c>
      <c r="T21" s="13" t="s">
        <v>1806</v>
      </c>
      <c r="U21" s="13" t="s">
        <v>1801</v>
      </c>
      <c r="V21" s="13">
        <v>0</v>
      </c>
      <c r="W21" s="13" t="s">
        <v>1801</v>
      </c>
      <c r="X21" s="13" t="s">
        <v>1803</v>
      </c>
      <c r="Y21" s="18">
        <v>0</v>
      </c>
    </row>
    <row r="22" spans="1:25">
      <c r="A22" s="284"/>
      <c r="B22" s="286"/>
      <c r="C22" s="288"/>
      <c r="D22" s="54">
        <v>4</v>
      </c>
      <c r="E22" s="50" t="s">
        <v>2077</v>
      </c>
      <c r="F22" s="43">
        <v>0.7</v>
      </c>
      <c r="G22" s="13" t="s">
        <v>1798</v>
      </c>
      <c r="H22" s="47">
        <v>0.6</v>
      </c>
      <c r="I22" s="47">
        <v>6</v>
      </c>
      <c r="J22" s="47">
        <v>8</v>
      </c>
      <c r="K22" s="13">
        <v>1</v>
      </c>
      <c r="L22" s="13" t="s">
        <v>1801</v>
      </c>
      <c r="M22" s="13" t="s">
        <v>1803</v>
      </c>
      <c r="N22" s="13" t="s">
        <v>1811</v>
      </c>
      <c r="O22" s="13">
        <v>0</v>
      </c>
      <c r="P22" s="13" t="s">
        <v>2049</v>
      </c>
      <c r="Q22" s="13">
        <v>0</v>
      </c>
      <c r="R22" s="13" t="s">
        <v>1805</v>
      </c>
      <c r="S22" s="13">
        <v>0</v>
      </c>
      <c r="T22" s="13" t="s">
        <v>1806</v>
      </c>
      <c r="U22" s="13" t="s">
        <v>1801</v>
      </c>
      <c r="V22" s="13">
        <v>0</v>
      </c>
      <c r="W22" s="13" t="s">
        <v>1801</v>
      </c>
      <c r="X22" s="13" t="s">
        <v>1803</v>
      </c>
      <c r="Y22" s="18">
        <v>0</v>
      </c>
    </row>
    <row r="23" spans="1:25">
      <c r="A23" s="284"/>
      <c r="B23" s="286"/>
      <c r="C23" s="288"/>
      <c r="D23" s="54">
        <v>5</v>
      </c>
      <c r="E23" s="50" t="s">
        <v>2080</v>
      </c>
      <c r="F23" s="43">
        <v>1.2</v>
      </c>
      <c r="G23" s="13" t="s">
        <v>1798</v>
      </c>
      <c r="H23" s="47">
        <v>0.6</v>
      </c>
      <c r="I23" s="47">
        <v>6</v>
      </c>
      <c r="J23" s="47">
        <v>8</v>
      </c>
      <c r="K23" s="13">
        <v>1</v>
      </c>
      <c r="L23" s="13" t="s">
        <v>1801</v>
      </c>
      <c r="M23" s="13" t="s">
        <v>1803</v>
      </c>
      <c r="N23" s="13" t="s">
        <v>1811</v>
      </c>
      <c r="O23" s="13">
        <v>0</v>
      </c>
      <c r="P23" s="13" t="s">
        <v>2049</v>
      </c>
      <c r="Q23" s="13">
        <v>0</v>
      </c>
      <c r="R23" s="13" t="s">
        <v>1805</v>
      </c>
      <c r="S23" s="13">
        <v>0</v>
      </c>
      <c r="T23" s="13" t="s">
        <v>1806</v>
      </c>
      <c r="U23" s="13" t="s">
        <v>1801</v>
      </c>
      <c r="V23" s="13">
        <v>0</v>
      </c>
      <c r="W23" s="13" t="s">
        <v>1801</v>
      </c>
      <c r="X23" s="13" t="s">
        <v>1803</v>
      </c>
      <c r="Y23" s="18">
        <v>0</v>
      </c>
    </row>
    <row r="24" spans="1:25">
      <c r="A24" s="284"/>
      <c r="B24" s="286"/>
      <c r="C24" s="288"/>
      <c r="D24" s="54">
        <v>6</v>
      </c>
      <c r="E24" s="50" t="s">
        <v>2080</v>
      </c>
      <c r="F24" s="43">
        <v>1.35</v>
      </c>
      <c r="G24" s="13" t="s">
        <v>1798</v>
      </c>
      <c r="H24" s="47">
        <v>0.6</v>
      </c>
      <c r="I24" s="47">
        <v>6</v>
      </c>
      <c r="J24" s="47">
        <v>8</v>
      </c>
      <c r="K24" s="13">
        <v>1</v>
      </c>
      <c r="L24" s="13" t="s">
        <v>1801</v>
      </c>
      <c r="M24" s="13" t="s">
        <v>1803</v>
      </c>
      <c r="N24" s="13" t="s">
        <v>1811</v>
      </c>
      <c r="O24" s="13">
        <v>2</v>
      </c>
      <c r="P24" s="13" t="s">
        <v>2049</v>
      </c>
      <c r="Q24" s="13">
        <v>1</v>
      </c>
      <c r="R24" s="13" t="s">
        <v>1805</v>
      </c>
      <c r="S24" s="13">
        <v>1</v>
      </c>
      <c r="T24" s="13" t="s">
        <v>1806</v>
      </c>
      <c r="U24" s="13" t="s">
        <v>1801</v>
      </c>
      <c r="V24" s="13">
        <v>0</v>
      </c>
      <c r="W24" s="13" t="s">
        <v>1801</v>
      </c>
      <c r="X24" s="13" t="s">
        <v>1803</v>
      </c>
      <c r="Y24" s="18">
        <v>0</v>
      </c>
    </row>
    <row r="25" spans="1:25">
      <c r="A25" s="284"/>
      <c r="B25" s="286"/>
      <c r="C25" s="288"/>
      <c r="D25" s="54">
        <v>7</v>
      </c>
      <c r="E25" s="50" t="s">
        <v>2080</v>
      </c>
      <c r="F25" s="43">
        <v>1.5229999999999999</v>
      </c>
      <c r="G25" s="13" t="s">
        <v>1798</v>
      </c>
      <c r="H25" s="47">
        <v>0.6</v>
      </c>
      <c r="I25" s="47">
        <v>6</v>
      </c>
      <c r="J25" s="47">
        <v>8</v>
      </c>
      <c r="K25" s="13">
        <v>1</v>
      </c>
      <c r="L25" s="13" t="s">
        <v>1801</v>
      </c>
      <c r="M25" s="13" t="s">
        <v>1803</v>
      </c>
      <c r="N25" s="13" t="s">
        <v>1811</v>
      </c>
      <c r="O25" s="13">
        <v>0</v>
      </c>
      <c r="P25" s="13" t="s">
        <v>2049</v>
      </c>
      <c r="Q25" s="13">
        <v>0</v>
      </c>
      <c r="R25" s="13" t="s">
        <v>1805</v>
      </c>
      <c r="S25" s="13">
        <v>0</v>
      </c>
      <c r="T25" s="13" t="s">
        <v>1806</v>
      </c>
      <c r="U25" s="13" t="s">
        <v>1801</v>
      </c>
      <c r="V25" s="13">
        <v>0</v>
      </c>
      <c r="W25" s="13" t="s">
        <v>1801</v>
      </c>
      <c r="X25" s="13" t="s">
        <v>1803</v>
      </c>
      <c r="Y25" s="18">
        <v>0</v>
      </c>
    </row>
    <row r="26" spans="1:25">
      <c r="A26" s="284"/>
      <c r="B26" s="286"/>
      <c r="C26" s="288"/>
      <c r="D26" s="54">
        <v>8</v>
      </c>
      <c r="E26" s="50" t="s">
        <v>2077</v>
      </c>
      <c r="F26" s="43">
        <v>1.738</v>
      </c>
      <c r="G26" s="13" t="s">
        <v>1798</v>
      </c>
      <c r="H26" s="47">
        <v>0.6</v>
      </c>
      <c r="I26" s="47">
        <v>6</v>
      </c>
      <c r="J26" s="47">
        <v>8</v>
      </c>
      <c r="K26" s="13">
        <v>1</v>
      </c>
      <c r="L26" s="13" t="s">
        <v>1801</v>
      </c>
      <c r="M26" s="13" t="s">
        <v>1803</v>
      </c>
      <c r="N26" s="13" t="s">
        <v>1811</v>
      </c>
      <c r="O26" s="13">
        <v>0</v>
      </c>
      <c r="P26" s="13" t="s">
        <v>2049</v>
      </c>
      <c r="Q26" s="13">
        <v>0</v>
      </c>
      <c r="R26" s="13" t="s">
        <v>1805</v>
      </c>
      <c r="S26" s="13">
        <v>0</v>
      </c>
      <c r="T26" s="13" t="s">
        <v>1806</v>
      </c>
      <c r="U26" s="13" t="s">
        <v>1801</v>
      </c>
      <c r="V26" s="13">
        <v>0</v>
      </c>
      <c r="W26" s="13" t="s">
        <v>1801</v>
      </c>
      <c r="X26" s="13" t="s">
        <v>1803</v>
      </c>
      <c r="Y26" s="18">
        <v>0</v>
      </c>
    </row>
    <row r="27" spans="1:25">
      <c r="A27" s="284"/>
      <c r="B27" s="286"/>
      <c r="C27" s="288"/>
      <c r="D27" s="54">
        <v>9</v>
      </c>
      <c r="E27" s="50" t="s">
        <v>2077</v>
      </c>
      <c r="F27" s="43">
        <v>1.827</v>
      </c>
      <c r="G27" s="13" t="s">
        <v>1798</v>
      </c>
      <c r="H27" s="47">
        <v>0.6</v>
      </c>
      <c r="I27" s="47">
        <v>6</v>
      </c>
      <c r="J27" s="47">
        <v>8</v>
      </c>
      <c r="K27" s="13">
        <v>1</v>
      </c>
      <c r="L27" s="13" t="s">
        <v>1801</v>
      </c>
      <c r="M27" s="13" t="s">
        <v>1803</v>
      </c>
      <c r="N27" s="13" t="s">
        <v>1811</v>
      </c>
      <c r="O27" s="13">
        <v>0</v>
      </c>
      <c r="P27" s="13" t="s">
        <v>2049</v>
      </c>
      <c r="Q27" s="13">
        <v>0</v>
      </c>
      <c r="R27" s="13" t="s">
        <v>1805</v>
      </c>
      <c r="S27" s="13">
        <v>0</v>
      </c>
      <c r="T27" s="13" t="s">
        <v>1806</v>
      </c>
      <c r="U27" s="13" t="s">
        <v>1801</v>
      </c>
      <c r="V27" s="13">
        <v>0</v>
      </c>
      <c r="W27" s="13" t="s">
        <v>1801</v>
      </c>
      <c r="X27" s="13" t="s">
        <v>1803</v>
      </c>
      <c r="Y27" s="18">
        <v>0</v>
      </c>
    </row>
    <row r="28" spans="1:25">
      <c r="A28" s="284"/>
      <c r="B28" s="286"/>
      <c r="C28" s="288"/>
      <c r="D28" s="54">
        <v>10</v>
      </c>
      <c r="E28" s="50" t="s">
        <v>2077</v>
      </c>
      <c r="F28" s="43">
        <v>1.919</v>
      </c>
      <c r="G28" s="13" t="s">
        <v>1798</v>
      </c>
      <c r="H28" s="47">
        <v>0.6</v>
      </c>
      <c r="I28" s="47">
        <v>6</v>
      </c>
      <c r="J28" s="47">
        <v>8</v>
      </c>
      <c r="K28" s="13">
        <v>1</v>
      </c>
      <c r="L28" s="13" t="s">
        <v>1801</v>
      </c>
      <c r="M28" s="13" t="s">
        <v>1803</v>
      </c>
      <c r="N28" s="13" t="s">
        <v>1811</v>
      </c>
      <c r="O28" s="13">
        <v>0</v>
      </c>
      <c r="P28" s="13" t="s">
        <v>2049</v>
      </c>
      <c r="Q28" s="13">
        <v>0</v>
      </c>
      <c r="R28" s="13" t="s">
        <v>1805</v>
      </c>
      <c r="S28" s="13">
        <v>0</v>
      </c>
      <c r="T28" s="13" t="s">
        <v>1806</v>
      </c>
      <c r="U28" s="13" t="s">
        <v>1801</v>
      </c>
      <c r="V28" s="13">
        <v>0</v>
      </c>
      <c r="W28" s="13" t="s">
        <v>1801</v>
      </c>
      <c r="X28" s="13" t="s">
        <v>1803</v>
      </c>
      <c r="Y28" s="18">
        <v>0</v>
      </c>
    </row>
    <row r="29" spans="1:25">
      <c r="A29" s="284"/>
      <c r="B29" s="286"/>
      <c r="C29" s="288"/>
      <c r="D29" s="54">
        <v>11</v>
      </c>
      <c r="E29" s="50" t="s">
        <v>2077</v>
      </c>
      <c r="F29" s="43">
        <v>2.048</v>
      </c>
      <c r="G29" s="13" t="s">
        <v>1798</v>
      </c>
      <c r="H29" s="47">
        <v>0.6</v>
      </c>
      <c r="I29" s="47">
        <v>6</v>
      </c>
      <c r="J29" s="47">
        <v>8</v>
      </c>
      <c r="K29" s="13">
        <v>1</v>
      </c>
      <c r="L29" s="13" t="s">
        <v>1801</v>
      </c>
      <c r="M29" s="13" t="s">
        <v>1803</v>
      </c>
      <c r="N29" s="13" t="s">
        <v>1811</v>
      </c>
      <c r="O29" s="13">
        <v>0</v>
      </c>
      <c r="P29" s="13" t="s">
        <v>2049</v>
      </c>
      <c r="Q29" s="13">
        <v>0</v>
      </c>
      <c r="R29" s="13" t="s">
        <v>1805</v>
      </c>
      <c r="S29" s="13">
        <v>0</v>
      </c>
      <c r="T29" s="13" t="s">
        <v>1806</v>
      </c>
      <c r="U29" s="13" t="s">
        <v>1801</v>
      </c>
      <c r="V29" s="13">
        <v>0</v>
      </c>
      <c r="W29" s="13" t="s">
        <v>1801</v>
      </c>
      <c r="X29" s="13" t="s">
        <v>1803</v>
      </c>
      <c r="Y29" s="18">
        <v>0</v>
      </c>
    </row>
    <row r="30" spans="1:25">
      <c r="A30" s="284"/>
      <c r="B30" s="286"/>
      <c r="C30" s="288"/>
      <c r="D30" s="54">
        <v>12</v>
      </c>
      <c r="E30" s="50" t="s">
        <v>2077</v>
      </c>
      <c r="F30" s="43">
        <v>5.2409999999999997</v>
      </c>
      <c r="G30" s="13" t="s">
        <v>1798</v>
      </c>
      <c r="H30" s="47">
        <v>0.6</v>
      </c>
      <c r="I30" s="47">
        <v>6</v>
      </c>
      <c r="J30" s="47">
        <v>8</v>
      </c>
      <c r="K30" s="13">
        <v>1</v>
      </c>
      <c r="L30" s="13" t="s">
        <v>1801</v>
      </c>
      <c r="M30" s="13" t="s">
        <v>1803</v>
      </c>
      <c r="N30" s="13" t="s">
        <v>1811</v>
      </c>
      <c r="O30" s="13">
        <v>0</v>
      </c>
      <c r="P30" s="13" t="s">
        <v>2049</v>
      </c>
      <c r="Q30" s="13">
        <v>0</v>
      </c>
      <c r="R30" s="13" t="s">
        <v>1805</v>
      </c>
      <c r="S30" s="13">
        <v>0</v>
      </c>
      <c r="T30" s="13" t="s">
        <v>1806</v>
      </c>
      <c r="U30" s="13" t="s">
        <v>1801</v>
      </c>
      <c r="V30" s="13">
        <v>0</v>
      </c>
      <c r="W30" s="13" t="s">
        <v>1801</v>
      </c>
      <c r="X30" s="13" t="s">
        <v>1803</v>
      </c>
      <c r="Y30" s="18">
        <v>0</v>
      </c>
    </row>
    <row r="31" spans="1:25">
      <c r="A31" s="284">
        <v>95</v>
      </c>
      <c r="B31" s="286">
        <v>3.726</v>
      </c>
      <c r="C31" s="288" t="s">
        <v>2085</v>
      </c>
      <c r="D31" s="54">
        <v>1</v>
      </c>
      <c r="E31" s="50" t="s">
        <v>2080</v>
      </c>
      <c r="F31" s="43" t="s">
        <v>2086</v>
      </c>
      <c r="G31" s="13" t="s">
        <v>1798</v>
      </c>
      <c r="H31" s="47">
        <v>0.6</v>
      </c>
      <c r="I31" s="47">
        <v>8.4</v>
      </c>
      <c r="J31" s="47">
        <v>10.4</v>
      </c>
      <c r="K31" s="13">
        <v>1</v>
      </c>
      <c r="L31" s="13" t="s">
        <v>1801</v>
      </c>
      <c r="M31" s="13" t="s">
        <v>1803</v>
      </c>
      <c r="N31" s="13" t="s">
        <v>1811</v>
      </c>
      <c r="O31" s="13">
        <v>0</v>
      </c>
      <c r="P31" s="13" t="s">
        <v>2049</v>
      </c>
      <c r="Q31" s="13">
        <v>0</v>
      </c>
      <c r="R31" s="13" t="s">
        <v>1805</v>
      </c>
      <c r="S31" s="13">
        <v>0</v>
      </c>
      <c r="T31" s="13" t="s">
        <v>1806</v>
      </c>
      <c r="U31" s="13" t="s">
        <v>1801</v>
      </c>
      <c r="V31" s="13">
        <v>0</v>
      </c>
      <c r="W31" s="13" t="s">
        <v>1801</v>
      </c>
      <c r="X31" s="13" t="s">
        <v>1803</v>
      </c>
      <c r="Y31" s="18">
        <v>0</v>
      </c>
    </row>
    <row r="32" spans="1:25">
      <c r="A32" s="284"/>
      <c r="B32" s="286"/>
      <c r="C32" s="288"/>
      <c r="D32" s="54">
        <v>2</v>
      </c>
      <c r="E32" s="50" t="s">
        <v>2080</v>
      </c>
      <c r="F32" s="43">
        <v>1.127</v>
      </c>
      <c r="G32" s="13" t="s">
        <v>1798</v>
      </c>
      <c r="H32" s="47">
        <v>0.6</v>
      </c>
      <c r="I32" s="47">
        <v>8.4</v>
      </c>
      <c r="J32" s="47">
        <v>10.4</v>
      </c>
      <c r="K32" s="13">
        <v>1</v>
      </c>
      <c r="L32" s="13" t="s">
        <v>1801</v>
      </c>
      <c r="M32" s="13" t="s">
        <v>1803</v>
      </c>
      <c r="N32" s="13" t="s">
        <v>1811</v>
      </c>
      <c r="O32" s="13">
        <v>0</v>
      </c>
      <c r="P32" s="13" t="s">
        <v>2049</v>
      </c>
      <c r="Q32" s="13">
        <v>0</v>
      </c>
      <c r="R32" s="13" t="s">
        <v>1805</v>
      </c>
      <c r="S32" s="13">
        <v>0</v>
      </c>
      <c r="T32" s="13" t="s">
        <v>1806</v>
      </c>
      <c r="U32" s="13" t="s">
        <v>1801</v>
      </c>
      <c r="V32" s="13">
        <v>0</v>
      </c>
      <c r="W32" s="13" t="s">
        <v>1801</v>
      </c>
      <c r="X32" s="13" t="s">
        <v>1803</v>
      </c>
      <c r="Y32" s="18">
        <v>0</v>
      </c>
    </row>
    <row r="33" spans="1:25">
      <c r="A33" s="284"/>
      <c r="B33" s="286"/>
      <c r="C33" s="288"/>
      <c r="D33" s="54">
        <v>3</v>
      </c>
      <c r="E33" s="50" t="s">
        <v>2080</v>
      </c>
      <c r="F33" s="43">
        <v>1.345</v>
      </c>
      <c r="G33" s="13" t="s">
        <v>1798</v>
      </c>
      <c r="H33" s="47">
        <v>0.6</v>
      </c>
      <c r="I33" s="47">
        <v>8.4</v>
      </c>
      <c r="J33" s="47">
        <v>10.4</v>
      </c>
      <c r="K33" s="13">
        <v>1</v>
      </c>
      <c r="L33" s="13" t="s">
        <v>1801</v>
      </c>
      <c r="M33" s="13" t="s">
        <v>1803</v>
      </c>
      <c r="N33" s="13" t="s">
        <v>1811</v>
      </c>
      <c r="O33" s="13">
        <v>0</v>
      </c>
      <c r="P33" s="13" t="s">
        <v>2049</v>
      </c>
      <c r="Q33" s="13">
        <v>0</v>
      </c>
      <c r="R33" s="13" t="s">
        <v>1805</v>
      </c>
      <c r="S33" s="13">
        <v>0</v>
      </c>
      <c r="T33" s="13" t="s">
        <v>1806</v>
      </c>
      <c r="U33" s="13" t="s">
        <v>1801</v>
      </c>
      <c r="V33" s="13">
        <v>0</v>
      </c>
      <c r="W33" s="13" t="s">
        <v>1801</v>
      </c>
      <c r="X33" s="13" t="s">
        <v>1803</v>
      </c>
      <c r="Y33" s="18">
        <v>0</v>
      </c>
    </row>
    <row r="34" spans="1:25">
      <c r="A34" s="284"/>
      <c r="B34" s="286"/>
      <c r="C34" s="288"/>
      <c r="D34" s="54">
        <v>4</v>
      </c>
      <c r="E34" s="50" t="s">
        <v>2080</v>
      </c>
      <c r="F34" s="43">
        <v>1.514</v>
      </c>
      <c r="G34" s="13" t="s">
        <v>1798</v>
      </c>
      <c r="H34" s="47">
        <v>0.6</v>
      </c>
      <c r="I34" s="47">
        <v>7</v>
      </c>
      <c r="J34" s="47">
        <v>9</v>
      </c>
      <c r="K34" s="13">
        <v>1</v>
      </c>
      <c r="L34" s="13" t="s">
        <v>1801</v>
      </c>
      <c r="M34" s="13" t="s">
        <v>1803</v>
      </c>
      <c r="N34" s="13" t="s">
        <v>1811</v>
      </c>
      <c r="O34" s="13">
        <v>0</v>
      </c>
      <c r="P34" s="13" t="s">
        <v>2049</v>
      </c>
      <c r="Q34" s="13">
        <v>0</v>
      </c>
      <c r="R34" s="13" t="s">
        <v>1805</v>
      </c>
      <c r="S34" s="13">
        <v>0</v>
      </c>
      <c r="T34" s="13" t="s">
        <v>1806</v>
      </c>
      <c r="U34" s="13" t="s">
        <v>1801</v>
      </c>
      <c r="V34" s="13">
        <v>0</v>
      </c>
      <c r="W34" s="13" t="s">
        <v>1801</v>
      </c>
      <c r="X34" s="13" t="s">
        <v>1803</v>
      </c>
      <c r="Y34" s="18">
        <v>0</v>
      </c>
    </row>
    <row r="35" spans="1:25">
      <c r="A35" s="284"/>
      <c r="B35" s="286"/>
      <c r="C35" s="288"/>
      <c r="D35" s="54">
        <v>5</v>
      </c>
      <c r="E35" s="50" t="s">
        <v>2080</v>
      </c>
      <c r="F35" s="43">
        <v>1.944</v>
      </c>
      <c r="G35" s="13" t="s">
        <v>1798</v>
      </c>
      <c r="H35" s="47">
        <v>0.6</v>
      </c>
      <c r="I35" s="47">
        <v>7</v>
      </c>
      <c r="J35" s="47">
        <v>9</v>
      </c>
      <c r="K35" s="13">
        <v>1</v>
      </c>
      <c r="L35" s="13" t="s">
        <v>1801</v>
      </c>
      <c r="M35" s="13" t="s">
        <v>1803</v>
      </c>
      <c r="N35" s="13" t="s">
        <v>1811</v>
      </c>
      <c r="O35" s="13">
        <v>0</v>
      </c>
      <c r="P35" s="13" t="s">
        <v>2049</v>
      </c>
      <c r="Q35" s="13">
        <v>0</v>
      </c>
      <c r="R35" s="13" t="s">
        <v>1805</v>
      </c>
      <c r="S35" s="13">
        <v>0</v>
      </c>
      <c r="T35" s="13" t="s">
        <v>1806</v>
      </c>
      <c r="U35" s="13" t="s">
        <v>1801</v>
      </c>
      <c r="V35" s="13">
        <v>0</v>
      </c>
      <c r="W35" s="13" t="s">
        <v>1801</v>
      </c>
      <c r="X35" s="13" t="s">
        <v>1803</v>
      </c>
      <c r="Y35" s="18">
        <v>0</v>
      </c>
    </row>
    <row r="36" spans="1:25">
      <c r="A36" s="284"/>
      <c r="B36" s="286"/>
      <c r="C36" s="288"/>
      <c r="D36" s="54">
        <v>6</v>
      </c>
      <c r="E36" s="50" t="s">
        <v>2080</v>
      </c>
      <c r="F36" s="43">
        <v>2.1389999999999998</v>
      </c>
      <c r="G36" s="13" t="s">
        <v>1798</v>
      </c>
      <c r="H36" s="47">
        <v>0.6</v>
      </c>
      <c r="I36" s="47">
        <v>7</v>
      </c>
      <c r="J36" s="47">
        <v>9</v>
      </c>
      <c r="K36" s="13">
        <v>1</v>
      </c>
      <c r="L36" s="13" t="s">
        <v>1801</v>
      </c>
      <c r="M36" s="13" t="s">
        <v>1803</v>
      </c>
      <c r="N36" s="13" t="s">
        <v>1811</v>
      </c>
      <c r="O36" s="13">
        <v>0</v>
      </c>
      <c r="P36" s="13" t="s">
        <v>2049</v>
      </c>
      <c r="Q36" s="13">
        <v>0</v>
      </c>
      <c r="R36" s="13" t="s">
        <v>1805</v>
      </c>
      <c r="S36" s="13">
        <v>0</v>
      </c>
      <c r="T36" s="13" t="s">
        <v>1806</v>
      </c>
      <c r="U36" s="13" t="s">
        <v>1801</v>
      </c>
      <c r="V36" s="13">
        <v>0</v>
      </c>
      <c r="W36" s="13" t="s">
        <v>1801</v>
      </c>
      <c r="X36" s="13" t="s">
        <v>1803</v>
      </c>
      <c r="Y36" s="18">
        <v>0</v>
      </c>
    </row>
    <row r="37" spans="1:25">
      <c r="A37" s="284"/>
      <c r="B37" s="286"/>
      <c r="C37" s="288"/>
      <c r="D37" s="54">
        <v>7</v>
      </c>
      <c r="E37" s="50" t="s">
        <v>2080</v>
      </c>
      <c r="F37" s="43">
        <v>2.31</v>
      </c>
      <c r="G37" s="13" t="s">
        <v>1798</v>
      </c>
      <c r="H37" s="47">
        <v>0.6</v>
      </c>
      <c r="I37" s="47">
        <v>7</v>
      </c>
      <c r="J37" s="47">
        <v>9</v>
      </c>
      <c r="K37" s="13">
        <v>1</v>
      </c>
      <c r="L37" s="13" t="s">
        <v>1801</v>
      </c>
      <c r="M37" s="13" t="s">
        <v>1803</v>
      </c>
      <c r="N37" s="13" t="s">
        <v>1811</v>
      </c>
      <c r="O37" s="13">
        <v>0</v>
      </c>
      <c r="P37" s="13" t="s">
        <v>2049</v>
      </c>
      <c r="Q37" s="13">
        <v>0</v>
      </c>
      <c r="R37" s="13" t="s">
        <v>1805</v>
      </c>
      <c r="S37" s="13">
        <v>0</v>
      </c>
      <c r="T37" s="13" t="s">
        <v>1806</v>
      </c>
      <c r="U37" s="13" t="s">
        <v>1801</v>
      </c>
      <c r="V37" s="13">
        <v>0</v>
      </c>
      <c r="W37" s="13" t="s">
        <v>1801</v>
      </c>
      <c r="X37" s="13" t="s">
        <v>1803</v>
      </c>
      <c r="Y37" s="18">
        <v>0</v>
      </c>
    </row>
    <row r="38" spans="1:25">
      <c r="A38" s="284"/>
      <c r="B38" s="286"/>
      <c r="C38" s="288"/>
      <c r="D38" s="54">
        <v>8</v>
      </c>
      <c r="E38" s="50" t="s">
        <v>2080</v>
      </c>
      <c r="F38" s="43">
        <v>2.5539999999999998</v>
      </c>
      <c r="G38" s="13" t="s">
        <v>1798</v>
      </c>
      <c r="H38" s="47">
        <v>0.6</v>
      </c>
      <c r="I38" s="47">
        <v>7</v>
      </c>
      <c r="J38" s="47">
        <v>9</v>
      </c>
      <c r="K38" s="13">
        <v>1</v>
      </c>
      <c r="L38" s="13" t="s">
        <v>1801</v>
      </c>
      <c r="M38" s="13" t="s">
        <v>1803</v>
      </c>
      <c r="N38" s="13" t="s">
        <v>1811</v>
      </c>
      <c r="O38" s="13">
        <v>0</v>
      </c>
      <c r="P38" s="13" t="s">
        <v>2049</v>
      </c>
      <c r="Q38" s="13">
        <v>0</v>
      </c>
      <c r="R38" s="13" t="s">
        <v>1805</v>
      </c>
      <c r="S38" s="13">
        <v>0</v>
      </c>
      <c r="T38" s="13" t="s">
        <v>1806</v>
      </c>
      <c r="U38" s="13" t="s">
        <v>1801</v>
      </c>
      <c r="V38" s="13">
        <v>0</v>
      </c>
      <c r="W38" s="13" t="s">
        <v>1801</v>
      </c>
      <c r="X38" s="13" t="s">
        <v>1803</v>
      </c>
      <c r="Y38" s="18">
        <v>0</v>
      </c>
    </row>
    <row r="39" spans="1:25">
      <c r="A39" s="284"/>
      <c r="B39" s="286"/>
      <c r="C39" s="288"/>
      <c r="D39" s="54">
        <v>9</v>
      </c>
      <c r="E39" s="50" t="s">
        <v>2080</v>
      </c>
      <c r="F39" s="43">
        <v>3.1120000000000001</v>
      </c>
      <c r="G39" s="13" t="s">
        <v>1798</v>
      </c>
      <c r="H39" s="47">
        <v>0.6</v>
      </c>
      <c r="I39" s="47">
        <v>7</v>
      </c>
      <c r="J39" s="47">
        <v>9</v>
      </c>
      <c r="K39" s="13">
        <v>1</v>
      </c>
      <c r="L39" s="13" t="s">
        <v>1801</v>
      </c>
      <c r="M39" s="13" t="s">
        <v>1803</v>
      </c>
      <c r="N39" s="13" t="s">
        <v>1811</v>
      </c>
      <c r="O39" s="13">
        <v>0</v>
      </c>
      <c r="P39" s="13" t="s">
        <v>2049</v>
      </c>
      <c r="Q39" s="13">
        <v>0</v>
      </c>
      <c r="R39" s="13" t="s">
        <v>1805</v>
      </c>
      <c r="S39" s="13">
        <v>0</v>
      </c>
      <c r="T39" s="13" t="s">
        <v>1806</v>
      </c>
      <c r="U39" s="13" t="s">
        <v>1801</v>
      </c>
      <c r="V39" s="13">
        <v>0</v>
      </c>
      <c r="W39" s="13" t="s">
        <v>1801</v>
      </c>
      <c r="X39" s="13" t="s">
        <v>1803</v>
      </c>
      <c r="Y39" s="18">
        <v>0</v>
      </c>
    </row>
    <row r="40" spans="1:25">
      <c r="A40" s="284">
        <v>96</v>
      </c>
      <c r="B40" s="286">
        <v>3.2</v>
      </c>
      <c r="C40" s="288" t="s">
        <v>2087</v>
      </c>
      <c r="D40" s="54">
        <v>1</v>
      </c>
      <c r="E40" s="50" t="s">
        <v>2080</v>
      </c>
      <c r="F40" s="43" t="s">
        <v>2088</v>
      </c>
      <c r="G40" s="13" t="s">
        <v>1798</v>
      </c>
      <c r="H40" s="47">
        <v>0.8</v>
      </c>
      <c r="I40" s="47">
        <v>5.7</v>
      </c>
      <c r="J40" s="47">
        <v>7.7</v>
      </c>
      <c r="K40" s="13">
        <v>1</v>
      </c>
      <c r="L40" s="13" t="s">
        <v>1801</v>
      </c>
      <c r="M40" s="13" t="s">
        <v>1803</v>
      </c>
      <c r="N40" s="13" t="s">
        <v>1811</v>
      </c>
      <c r="O40" s="13">
        <v>0</v>
      </c>
      <c r="P40" s="13" t="s">
        <v>2049</v>
      </c>
      <c r="Q40" s="13">
        <v>0</v>
      </c>
      <c r="R40" s="13" t="s">
        <v>1805</v>
      </c>
      <c r="S40" s="13">
        <v>0</v>
      </c>
      <c r="T40" s="13" t="s">
        <v>1806</v>
      </c>
      <c r="U40" s="13" t="s">
        <v>1801</v>
      </c>
      <c r="V40" s="13">
        <v>0</v>
      </c>
      <c r="W40" s="13" t="s">
        <v>1801</v>
      </c>
      <c r="X40" s="13" t="s">
        <v>1803</v>
      </c>
      <c r="Y40" s="18">
        <v>0</v>
      </c>
    </row>
    <row r="41" spans="1:25">
      <c r="A41" s="284"/>
      <c r="B41" s="286"/>
      <c r="C41" s="288"/>
      <c r="D41" s="54">
        <v>2</v>
      </c>
      <c r="E41" s="50" t="s">
        <v>2080</v>
      </c>
      <c r="F41" s="43">
        <v>0.71499999999999997</v>
      </c>
      <c r="G41" s="13" t="s">
        <v>1798</v>
      </c>
      <c r="H41" s="47">
        <v>0.8</v>
      </c>
      <c r="I41" s="47">
        <v>5.7</v>
      </c>
      <c r="J41" s="47">
        <v>7.7</v>
      </c>
      <c r="K41" s="13">
        <v>1</v>
      </c>
      <c r="L41" s="13" t="s">
        <v>1801</v>
      </c>
      <c r="M41" s="13" t="s">
        <v>1803</v>
      </c>
      <c r="N41" s="13" t="s">
        <v>1811</v>
      </c>
      <c r="O41" s="13">
        <v>0</v>
      </c>
      <c r="P41" s="13" t="s">
        <v>2049</v>
      </c>
      <c r="Q41" s="13">
        <v>0</v>
      </c>
      <c r="R41" s="13" t="s">
        <v>1805</v>
      </c>
      <c r="S41" s="13">
        <v>0</v>
      </c>
      <c r="T41" s="13" t="s">
        <v>1806</v>
      </c>
      <c r="U41" s="13" t="s">
        <v>1801</v>
      </c>
      <c r="V41" s="13">
        <v>0</v>
      </c>
      <c r="W41" s="13" t="s">
        <v>1801</v>
      </c>
      <c r="X41" s="13" t="s">
        <v>1803</v>
      </c>
      <c r="Y41" s="18">
        <v>0</v>
      </c>
    </row>
    <row r="42" spans="1:25">
      <c r="A42" s="284"/>
      <c r="B42" s="286"/>
      <c r="C42" s="288"/>
      <c r="D42" s="54">
        <v>3</v>
      </c>
      <c r="E42" s="50" t="s">
        <v>2080</v>
      </c>
      <c r="F42" s="43">
        <v>1.121</v>
      </c>
      <c r="G42" s="13" t="s">
        <v>1798</v>
      </c>
      <c r="H42" s="47">
        <v>0.8</v>
      </c>
      <c r="I42" s="47">
        <v>5.7</v>
      </c>
      <c r="J42" s="47">
        <v>7.7</v>
      </c>
      <c r="K42" s="13">
        <v>1</v>
      </c>
      <c r="L42" s="13" t="s">
        <v>1801</v>
      </c>
      <c r="M42" s="13" t="s">
        <v>1803</v>
      </c>
      <c r="N42" s="13" t="s">
        <v>1811</v>
      </c>
      <c r="O42" s="13">
        <v>0</v>
      </c>
      <c r="P42" s="13" t="s">
        <v>2049</v>
      </c>
      <c r="Q42" s="13">
        <v>0</v>
      </c>
      <c r="R42" s="13" t="s">
        <v>1805</v>
      </c>
      <c r="S42" s="13">
        <v>0</v>
      </c>
      <c r="T42" s="13" t="s">
        <v>1806</v>
      </c>
      <c r="U42" s="13" t="s">
        <v>1801</v>
      </c>
      <c r="V42" s="13">
        <v>0</v>
      </c>
      <c r="W42" s="13" t="s">
        <v>1801</v>
      </c>
      <c r="X42" s="13" t="s">
        <v>1803</v>
      </c>
      <c r="Y42" s="18">
        <v>0</v>
      </c>
    </row>
    <row r="43" spans="1:25">
      <c r="A43" s="284"/>
      <c r="B43" s="286"/>
      <c r="C43" s="288"/>
      <c r="D43" s="54">
        <v>4</v>
      </c>
      <c r="E43" s="50" t="s">
        <v>2077</v>
      </c>
      <c r="F43" s="43">
        <v>1.296</v>
      </c>
      <c r="G43" s="13" t="s">
        <v>1798</v>
      </c>
      <c r="H43" s="47">
        <v>0.6</v>
      </c>
      <c r="I43" s="47">
        <v>4.5</v>
      </c>
      <c r="J43" s="47">
        <v>5.5</v>
      </c>
      <c r="K43" s="13">
        <v>1</v>
      </c>
      <c r="L43" s="13" t="s">
        <v>1801</v>
      </c>
      <c r="M43" s="13" t="s">
        <v>1803</v>
      </c>
      <c r="N43" s="13" t="s">
        <v>1811</v>
      </c>
      <c r="O43" s="13">
        <v>0</v>
      </c>
      <c r="P43" s="13" t="s">
        <v>2049</v>
      </c>
      <c r="Q43" s="13">
        <v>0</v>
      </c>
      <c r="R43" s="13" t="s">
        <v>1805</v>
      </c>
      <c r="S43" s="13">
        <v>0</v>
      </c>
      <c r="T43" s="13" t="s">
        <v>1806</v>
      </c>
      <c r="U43" s="13" t="s">
        <v>1801</v>
      </c>
      <c r="V43" s="13">
        <v>0</v>
      </c>
      <c r="W43" s="13" t="s">
        <v>1801</v>
      </c>
      <c r="X43" s="13" t="s">
        <v>1803</v>
      </c>
      <c r="Y43" s="18">
        <v>0</v>
      </c>
    </row>
    <row r="44" spans="1:25">
      <c r="A44" s="284"/>
      <c r="B44" s="286"/>
      <c r="C44" s="288"/>
      <c r="D44" s="54">
        <v>5</v>
      </c>
      <c r="E44" s="50" t="s">
        <v>2077</v>
      </c>
      <c r="F44" s="43">
        <v>1.754</v>
      </c>
      <c r="G44" s="13" t="s">
        <v>1798</v>
      </c>
      <c r="H44" s="47">
        <v>0.6</v>
      </c>
      <c r="I44" s="47">
        <v>4.5</v>
      </c>
      <c r="J44" s="47">
        <v>5.5</v>
      </c>
      <c r="K44" s="13">
        <v>1</v>
      </c>
      <c r="L44" s="13" t="s">
        <v>1801</v>
      </c>
      <c r="M44" s="13" t="s">
        <v>1803</v>
      </c>
      <c r="N44" s="13" t="s">
        <v>1811</v>
      </c>
      <c r="O44" s="13">
        <v>0</v>
      </c>
      <c r="P44" s="13" t="s">
        <v>2049</v>
      </c>
      <c r="Q44" s="13">
        <v>0</v>
      </c>
      <c r="R44" s="13" t="s">
        <v>1805</v>
      </c>
      <c r="S44" s="13">
        <v>0</v>
      </c>
      <c r="T44" s="13" t="s">
        <v>1806</v>
      </c>
      <c r="U44" s="13" t="s">
        <v>1801</v>
      </c>
      <c r="V44" s="13">
        <v>0</v>
      </c>
      <c r="W44" s="13" t="s">
        <v>1801</v>
      </c>
      <c r="X44" s="13" t="s">
        <v>1803</v>
      </c>
      <c r="Y44" s="18">
        <v>0</v>
      </c>
    </row>
    <row r="45" spans="1:25">
      <c r="A45" s="284"/>
      <c r="B45" s="286"/>
      <c r="C45" s="288"/>
      <c r="D45" s="54">
        <v>6</v>
      </c>
      <c r="E45" s="50" t="s">
        <v>2077</v>
      </c>
      <c r="F45" s="43">
        <v>1.9259999999999999</v>
      </c>
      <c r="G45" s="13" t="s">
        <v>1798</v>
      </c>
      <c r="H45" s="47">
        <v>0.8</v>
      </c>
      <c r="I45" s="47">
        <v>4.5</v>
      </c>
      <c r="J45" s="47">
        <v>5.5</v>
      </c>
      <c r="K45" s="13">
        <v>1</v>
      </c>
      <c r="L45" s="13" t="s">
        <v>1801</v>
      </c>
      <c r="M45" s="13" t="s">
        <v>1803</v>
      </c>
      <c r="N45" s="13" t="s">
        <v>1811</v>
      </c>
      <c r="O45" s="13">
        <v>0</v>
      </c>
      <c r="P45" s="13" t="s">
        <v>2049</v>
      </c>
      <c r="Q45" s="13">
        <v>0</v>
      </c>
      <c r="R45" s="13" t="s">
        <v>1805</v>
      </c>
      <c r="S45" s="13">
        <v>0</v>
      </c>
      <c r="T45" s="13" t="s">
        <v>1806</v>
      </c>
      <c r="U45" s="13" t="s">
        <v>1801</v>
      </c>
      <c r="V45" s="13">
        <v>0</v>
      </c>
      <c r="W45" s="13" t="s">
        <v>1801</v>
      </c>
      <c r="X45" s="13" t="s">
        <v>1803</v>
      </c>
      <c r="Y45" s="18">
        <v>0</v>
      </c>
    </row>
    <row r="46" spans="1:25">
      <c r="A46" s="284"/>
      <c r="B46" s="286"/>
      <c r="C46" s="288"/>
      <c r="D46" s="54">
        <v>7</v>
      </c>
      <c r="E46" s="50" t="s">
        <v>2077</v>
      </c>
      <c r="F46" s="43">
        <v>2.0059999999999998</v>
      </c>
      <c r="G46" s="13" t="s">
        <v>1798</v>
      </c>
      <c r="H46" s="47">
        <v>0.6</v>
      </c>
      <c r="I46" s="47">
        <v>4.5</v>
      </c>
      <c r="J46" s="47">
        <v>5.5</v>
      </c>
      <c r="K46" s="13">
        <v>1</v>
      </c>
      <c r="L46" s="13" t="s">
        <v>1801</v>
      </c>
      <c r="M46" s="13" t="s">
        <v>1803</v>
      </c>
      <c r="N46" s="13" t="s">
        <v>1811</v>
      </c>
      <c r="O46" s="13">
        <v>0</v>
      </c>
      <c r="P46" s="13" t="s">
        <v>2049</v>
      </c>
      <c r="Q46" s="13">
        <v>0</v>
      </c>
      <c r="R46" s="13" t="s">
        <v>1805</v>
      </c>
      <c r="S46" s="13">
        <v>0</v>
      </c>
      <c r="T46" s="13" t="s">
        <v>1806</v>
      </c>
      <c r="U46" s="13" t="s">
        <v>1801</v>
      </c>
      <c r="V46" s="13">
        <v>0</v>
      </c>
      <c r="W46" s="13" t="s">
        <v>1801</v>
      </c>
      <c r="X46" s="13" t="s">
        <v>1803</v>
      </c>
      <c r="Y46" s="18">
        <v>0</v>
      </c>
    </row>
    <row r="47" spans="1:25">
      <c r="A47" s="284"/>
      <c r="B47" s="286"/>
      <c r="C47" s="288"/>
      <c r="D47" s="54">
        <v>8</v>
      </c>
      <c r="E47" s="50" t="s">
        <v>2077</v>
      </c>
      <c r="F47" s="43">
        <v>2.0760000000000001</v>
      </c>
      <c r="G47" s="13" t="s">
        <v>1798</v>
      </c>
      <c r="H47" s="47">
        <v>0.6</v>
      </c>
      <c r="I47" s="47">
        <v>4.5</v>
      </c>
      <c r="J47" s="47">
        <v>5.5</v>
      </c>
      <c r="K47" s="13">
        <v>1</v>
      </c>
      <c r="L47" s="13" t="s">
        <v>1801</v>
      </c>
      <c r="M47" s="13" t="s">
        <v>1803</v>
      </c>
      <c r="N47" s="13" t="s">
        <v>1811</v>
      </c>
      <c r="O47" s="13">
        <v>0</v>
      </c>
      <c r="P47" s="13" t="s">
        <v>2049</v>
      </c>
      <c r="Q47" s="13">
        <v>0</v>
      </c>
      <c r="R47" s="13" t="s">
        <v>1805</v>
      </c>
      <c r="S47" s="13">
        <v>0</v>
      </c>
      <c r="T47" s="13" t="s">
        <v>1806</v>
      </c>
      <c r="U47" s="13" t="s">
        <v>1801</v>
      </c>
      <c r="V47" s="13">
        <v>0</v>
      </c>
      <c r="W47" s="13" t="s">
        <v>1801</v>
      </c>
      <c r="X47" s="13" t="s">
        <v>1803</v>
      </c>
      <c r="Y47" s="18">
        <v>0</v>
      </c>
    </row>
    <row r="48" spans="1:25">
      <c r="A48" s="284"/>
      <c r="B48" s="286"/>
      <c r="C48" s="288"/>
      <c r="D48" s="54">
        <v>9</v>
      </c>
      <c r="E48" s="50" t="s">
        <v>2077</v>
      </c>
      <c r="F48" s="43">
        <v>2.1509999999999998</v>
      </c>
      <c r="G48" s="13" t="s">
        <v>1798</v>
      </c>
      <c r="H48" s="47">
        <v>0.6</v>
      </c>
      <c r="I48" s="47">
        <v>4.5</v>
      </c>
      <c r="J48" s="47">
        <v>5.5</v>
      </c>
      <c r="K48" s="13">
        <v>1</v>
      </c>
      <c r="L48" s="13" t="s">
        <v>1801</v>
      </c>
      <c r="M48" s="13" t="s">
        <v>1803</v>
      </c>
      <c r="N48" s="13" t="s">
        <v>1811</v>
      </c>
      <c r="O48" s="13">
        <v>0</v>
      </c>
      <c r="P48" s="13" t="s">
        <v>2049</v>
      </c>
      <c r="Q48" s="13">
        <v>0</v>
      </c>
      <c r="R48" s="13" t="s">
        <v>1805</v>
      </c>
      <c r="S48" s="13">
        <v>0</v>
      </c>
      <c r="T48" s="13" t="s">
        <v>1806</v>
      </c>
      <c r="U48" s="13" t="s">
        <v>1801</v>
      </c>
      <c r="V48" s="13">
        <v>0</v>
      </c>
      <c r="W48" s="13" t="s">
        <v>1801</v>
      </c>
      <c r="X48" s="13" t="s">
        <v>1803</v>
      </c>
      <c r="Y48" s="18">
        <v>0</v>
      </c>
    </row>
    <row r="49" spans="1:25">
      <c r="A49" s="284"/>
      <c r="B49" s="286"/>
      <c r="C49" s="288"/>
      <c r="D49" s="54">
        <v>10</v>
      </c>
      <c r="E49" s="50" t="s">
        <v>2077</v>
      </c>
      <c r="F49" s="43">
        <v>2.2629999999999999</v>
      </c>
      <c r="G49" s="13" t="s">
        <v>1798</v>
      </c>
      <c r="H49" s="47">
        <v>0.6</v>
      </c>
      <c r="I49" s="47">
        <v>4.5</v>
      </c>
      <c r="J49" s="47">
        <v>5.5</v>
      </c>
      <c r="K49" s="13">
        <v>1</v>
      </c>
      <c r="L49" s="13" t="s">
        <v>1801</v>
      </c>
      <c r="M49" s="13" t="s">
        <v>1803</v>
      </c>
      <c r="N49" s="13" t="s">
        <v>1811</v>
      </c>
      <c r="O49" s="13">
        <v>0</v>
      </c>
      <c r="P49" s="13" t="s">
        <v>2049</v>
      </c>
      <c r="Q49" s="13">
        <v>0</v>
      </c>
      <c r="R49" s="13" t="s">
        <v>1805</v>
      </c>
      <c r="S49" s="13">
        <v>0</v>
      </c>
      <c r="T49" s="13" t="s">
        <v>1806</v>
      </c>
      <c r="U49" s="13" t="s">
        <v>1801</v>
      </c>
      <c r="V49" s="13">
        <v>0</v>
      </c>
      <c r="W49" s="13" t="s">
        <v>1801</v>
      </c>
      <c r="X49" s="13" t="s">
        <v>1803</v>
      </c>
      <c r="Y49" s="18">
        <v>0</v>
      </c>
    </row>
    <row r="50" spans="1:25">
      <c r="A50" s="284"/>
      <c r="B50" s="286"/>
      <c r="C50" s="288"/>
      <c r="D50" s="54">
        <v>11</v>
      </c>
      <c r="E50" s="50" t="s">
        <v>2077</v>
      </c>
      <c r="F50" s="43">
        <v>2.3090000000000002</v>
      </c>
      <c r="G50" s="13" t="s">
        <v>1798</v>
      </c>
      <c r="H50" s="47">
        <v>0.6</v>
      </c>
      <c r="I50" s="47">
        <v>4.5</v>
      </c>
      <c r="J50" s="47">
        <v>5.5</v>
      </c>
      <c r="K50" s="13">
        <v>1</v>
      </c>
      <c r="L50" s="13" t="s">
        <v>1801</v>
      </c>
      <c r="M50" s="13" t="s">
        <v>1803</v>
      </c>
      <c r="N50" s="13" t="s">
        <v>1811</v>
      </c>
      <c r="O50" s="13">
        <v>0</v>
      </c>
      <c r="P50" s="13" t="s">
        <v>2049</v>
      </c>
      <c r="Q50" s="13">
        <v>0</v>
      </c>
      <c r="R50" s="13" t="s">
        <v>1805</v>
      </c>
      <c r="S50" s="13">
        <v>0</v>
      </c>
      <c r="T50" s="13" t="s">
        <v>1806</v>
      </c>
      <c r="U50" s="13" t="s">
        <v>1801</v>
      </c>
      <c r="V50" s="13">
        <v>0</v>
      </c>
      <c r="W50" s="13" t="s">
        <v>1801</v>
      </c>
      <c r="X50" s="13" t="s">
        <v>1803</v>
      </c>
      <c r="Y50" s="18">
        <v>0</v>
      </c>
    </row>
    <row r="51" spans="1:25">
      <c r="A51" s="284">
        <v>183</v>
      </c>
      <c r="B51" s="286">
        <v>1.3</v>
      </c>
      <c r="C51" s="288" t="s">
        <v>2089</v>
      </c>
      <c r="D51" s="54">
        <v>1</v>
      </c>
      <c r="E51" s="50" t="s">
        <v>2080</v>
      </c>
      <c r="F51" s="43" t="s">
        <v>2090</v>
      </c>
      <c r="G51" s="13" t="s">
        <v>1798</v>
      </c>
      <c r="H51" s="47">
        <v>1.5</v>
      </c>
      <c r="I51" s="47">
        <v>4.5999999999999996</v>
      </c>
      <c r="J51" s="47">
        <v>5.6</v>
      </c>
      <c r="K51" s="13">
        <v>1</v>
      </c>
      <c r="L51" s="13" t="s">
        <v>1801</v>
      </c>
      <c r="M51" s="13" t="s">
        <v>1803</v>
      </c>
      <c r="N51" s="13" t="s">
        <v>1811</v>
      </c>
      <c r="O51" s="13">
        <v>0</v>
      </c>
      <c r="P51" s="13" t="s">
        <v>2049</v>
      </c>
      <c r="Q51" s="13">
        <v>0</v>
      </c>
      <c r="R51" s="13" t="s">
        <v>1805</v>
      </c>
      <c r="S51" s="13">
        <v>0</v>
      </c>
      <c r="T51" s="13" t="s">
        <v>1806</v>
      </c>
      <c r="U51" s="13" t="s">
        <v>1801</v>
      </c>
      <c r="V51" s="13">
        <v>0</v>
      </c>
      <c r="W51" s="13" t="s">
        <v>1801</v>
      </c>
      <c r="X51" s="13" t="s">
        <v>1803</v>
      </c>
      <c r="Y51" s="18">
        <v>0</v>
      </c>
    </row>
    <row r="52" spans="1:25">
      <c r="A52" s="284"/>
      <c r="B52" s="286"/>
      <c r="C52" s="288"/>
      <c r="D52" s="54">
        <v>2</v>
      </c>
      <c r="E52" s="50" t="s">
        <v>2077</v>
      </c>
      <c r="F52" s="43" t="s">
        <v>2091</v>
      </c>
      <c r="G52" s="13" t="s">
        <v>1798</v>
      </c>
      <c r="H52" s="47">
        <v>0.3</v>
      </c>
      <c r="I52" s="47">
        <v>4.5999999999999996</v>
      </c>
      <c r="J52" s="47">
        <v>5.6</v>
      </c>
      <c r="K52" s="13">
        <v>1</v>
      </c>
      <c r="L52" s="13" t="s">
        <v>1801</v>
      </c>
      <c r="M52" s="13" t="s">
        <v>1803</v>
      </c>
      <c r="N52" s="13" t="s">
        <v>1811</v>
      </c>
      <c r="O52" s="13">
        <v>0</v>
      </c>
      <c r="P52" s="13" t="s">
        <v>2049</v>
      </c>
      <c r="Q52" s="13">
        <v>0</v>
      </c>
      <c r="R52" s="13" t="s">
        <v>1805</v>
      </c>
      <c r="S52" s="13">
        <v>0</v>
      </c>
      <c r="T52" s="13" t="s">
        <v>1806</v>
      </c>
      <c r="U52" s="13" t="s">
        <v>1801</v>
      </c>
      <c r="V52" s="13">
        <v>0</v>
      </c>
      <c r="W52" s="13" t="s">
        <v>1801</v>
      </c>
      <c r="X52" s="13" t="s">
        <v>1803</v>
      </c>
      <c r="Y52" s="18">
        <v>0</v>
      </c>
    </row>
    <row r="53" spans="1:25">
      <c r="A53" s="284">
        <v>127</v>
      </c>
      <c r="B53" s="286">
        <v>3.2</v>
      </c>
      <c r="C53" s="288" t="s">
        <v>2092</v>
      </c>
      <c r="D53" s="54">
        <v>1</v>
      </c>
      <c r="E53" s="50" t="s">
        <v>2077</v>
      </c>
      <c r="F53" s="43" t="s">
        <v>2084</v>
      </c>
      <c r="G53" s="13" t="s">
        <v>1798</v>
      </c>
      <c r="H53" s="47">
        <v>0.6</v>
      </c>
      <c r="I53" s="47">
        <v>6</v>
      </c>
      <c r="J53" s="47">
        <v>8</v>
      </c>
      <c r="K53" s="13">
        <v>1</v>
      </c>
      <c r="L53" s="13" t="s">
        <v>1801</v>
      </c>
      <c r="M53" s="13" t="s">
        <v>1803</v>
      </c>
      <c r="N53" s="13" t="s">
        <v>1811</v>
      </c>
      <c r="O53" s="13">
        <v>0</v>
      </c>
      <c r="P53" s="13" t="s">
        <v>2049</v>
      </c>
      <c r="Q53" s="13">
        <v>0</v>
      </c>
      <c r="R53" s="13" t="s">
        <v>1805</v>
      </c>
      <c r="S53" s="13">
        <v>0</v>
      </c>
      <c r="T53" s="13" t="s">
        <v>1806</v>
      </c>
      <c r="U53" s="13" t="s">
        <v>1801</v>
      </c>
      <c r="V53" s="13">
        <v>0</v>
      </c>
      <c r="W53" s="13" t="s">
        <v>1801</v>
      </c>
      <c r="X53" s="13" t="s">
        <v>1803</v>
      </c>
      <c r="Y53" s="18">
        <v>0</v>
      </c>
    </row>
    <row r="54" spans="1:25">
      <c r="A54" s="284"/>
      <c r="B54" s="286"/>
      <c r="C54" s="288"/>
      <c r="D54" s="54">
        <v>2</v>
      </c>
      <c r="E54" s="50" t="s">
        <v>2077</v>
      </c>
      <c r="F54" s="43">
        <v>0.44600000000000001</v>
      </c>
      <c r="G54" s="13" t="s">
        <v>1798</v>
      </c>
      <c r="H54" s="47">
        <v>0.6</v>
      </c>
      <c r="I54" s="47">
        <v>6</v>
      </c>
      <c r="J54" s="47">
        <v>8</v>
      </c>
      <c r="K54" s="13">
        <v>1</v>
      </c>
      <c r="L54" s="13" t="s">
        <v>1801</v>
      </c>
      <c r="M54" s="13" t="s">
        <v>1803</v>
      </c>
      <c r="N54" s="13" t="s">
        <v>1811</v>
      </c>
      <c r="O54" s="13">
        <v>0</v>
      </c>
      <c r="P54" s="13" t="s">
        <v>2049</v>
      </c>
      <c r="Q54" s="13">
        <v>0</v>
      </c>
      <c r="R54" s="13" t="s">
        <v>1805</v>
      </c>
      <c r="S54" s="13">
        <v>0</v>
      </c>
      <c r="T54" s="13" t="s">
        <v>1806</v>
      </c>
      <c r="U54" s="13" t="s">
        <v>1801</v>
      </c>
      <c r="V54" s="13">
        <v>0</v>
      </c>
      <c r="W54" s="13" t="s">
        <v>1801</v>
      </c>
      <c r="X54" s="13" t="s">
        <v>1803</v>
      </c>
      <c r="Y54" s="18">
        <v>0</v>
      </c>
    </row>
    <row r="55" spans="1:25">
      <c r="A55" s="284"/>
      <c r="B55" s="286"/>
      <c r="C55" s="288"/>
      <c r="D55" s="54">
        <v>3</v>
      </c>
      <c r="E55" s="50" t="s">
        <v>2080</v>
      </c>
      <c r="F55" s="43">
        <v>0.6</v>
      </c>
      <c r="G55" s="13" t="s">
        <v>1798</v>
      </c>
      <c r="H55" s="47">
        <v>0.6</v>
      </c>
      <c r="I55" s="47">
        <v>6</v>
      </c>
      <c r="J55" s="47">
        <v>8</v>
      </c>
      <c r="K55" s="13">
        <v>1</v>
      </c>
      <c r="L55" s="13" t="s">
        <v>1801</v>
      </c>
      <c r="M55" s="13" t="s">
        <v>1803</v>
      </c>
      <c r="N55" s="13" t="s">
        <v>1811</v>
      </c>
      <c r="O55" s="13">
        <v>0</v>
      </c>
      <c r="P55" s="13" t="s">
        <v>2049</v>
      </c>
      <c r="Q55" s="13">
        <v>0</v>
      </c>
      <c r="R55" s="13" t="s">
        <v>1805</v>
      </c>
      <c r="S55" s="13">
        <v>0</v>
      </c>
      <c r="T55" s="13" t="s">
        <v>1806</v>
      </c>
      <c r="U55" s="13" t="s">
        <v>1801</v>
      </c>
      <c r="V55" s="13">
        <v>0</v>
      </c>
      <c r="W55" s="13" t="s">
        <v>1801</v>
      </c>
      <c r="X55" s="13" t="s">
        <v>1803</v>
      </c>
      <c r="Y55" s="18">
        <v>0</v>
      </c>
    </row>
    <row r="56" spans="1:25">
      <c r="A56" s="284"/>
      <c r="B56" s="286"/>
      <c r="C56" s="288"/>
      <c r="D56" s="54">
        <v>4</v>
      </c>
      <c r="E56" s="50" t="s">
        <v>2080</v>
      </c>
      <c r="F56" s="43">
        <v>1.1499999999999999</v>
      </c>
      <c r="G56" s="13" t="s">
        <v>1798</v>
      </c>
      <c r="H56" s="47">
        <v>0.6</v>
      </c>
      <c r="I56" s="47">
        <v>6</v>
      </c>
      <c r="J56" s="47">
        <v>8</v>
      </c>
      <c r="K56" s="13">
        <v>1</v>
      </c>
      <c r="L56" s="13" t="s">
        <v>1801</v>
      </c>
      <c r="M56" s="13" t="s">
        <v>1803</v>
      </c>
      <c r="N56" s="13" t="s">
        <v>1811</v>
      </c>
      <c r="O56" s="13">
        <v>0</v>
      </c>
      <c r="P56" s="13" t="s">
        <v>2049</v>
      </c>
      <c r="Q56" s="13">
        <v>0</v>
      </c>
      <c r="R56" s="13" t="s">
        <v>1805</v>
      </c>
      <c r="S56" s="13">
        <v>0</v>
      </c>
      <c r="T56" s="13" t="s">
        <v>1806</v>
      </c>
      <c r="U56" s="13" t="s">
        <v>1801</v>
      </c>
      <c r="V56" s="13">
        <v>0</v>
      </c>
      <c r="W56" s="13" t="s">
        <v>1801</v>
      </c>
      <c r="X56" s="13" t="s">
        <v>1803</v>
      </c>
      <c r="Y56" s="18">
        <v>0</v>
      </c>
    </row>
    <row r="57" spans="1:25">
      <c r="A57" s="284"/>
      <c r="B57" s="286"/>
      <c r="C57" s="288"/>
      <c r="D57" s="54">
        <v>5</v>
      </c>
      <c r="E57" s="50" t="s">
        <v>2080</v>
      </c>
      <c r="F57" s="43">
        <v>1.75</v>
      </c>
      <c r="G57" s="13" t="s">
        <v>1798</v>
      </c>
      <c r="H57" s="47">
        <v>0.6</v>
      </c>
      <c r="I57" s="47">
        <v>6</v>
      </c>
      <c r="J57" s="47">
        <v>8</v>
      </c>
      <c r="K57" s="13">
        <v>1</v>
      </c>
      <c r="L57" s="13" t="s">
        <v>1801</v>
      </c>
      <c r="M57" s="13" t="s">
        <v>1803</v>
      </c>
      <c r="N57" s="13" t="s">
        <v>1811</v>
      </c>
      <c r="O57" s="13">
        <v>0</v>
      </c>
      <c r="P57" s="13" t="s">
        <v>2049</v>
      </c>
      <c r="Q57" s="13">
        <v>0</v>
      </c>
      <c r="R57" s="13" t="s">
        <v>1805</v>
      </c>
      <c r="S57" s="13">
        <v>0</v>
      </c>
      <c r="T57" s="13" t="s">
        <v>1806</v>
      </c>
      <c r="U57" s="13" t="s">
        <v>1801</v>
      </c>
      <c r="V57" s="13">
        <v>0</v>
      </c>
      <c r="W57" s="13" t="s">
        <v>1801</v>
      </c>
      <c r="X57" s="13" t="s">
        <v>1803</v>
      </c>
      <c r="Y57" s="18">
        <v>0</v>
      </c>
    </row>
    <row r="58" spans="1:25">
      <c r="A58" s="284"/>
      <c r="B58" s="286"/>
      <c r="C58" s="288"/>
      <c r="D58" s="54">
        <v>6</v>
      </c>
      <c r="E58" s="50" t="s">
        <v>2080</v>
      </c>
      <c r="F58" s="43">
        <v>2.0499999999999998</v>
      </c>
      <c r="G58" s="13" t="s">
        <v>1798</v>
      </c>
      <c r="H58" s="47">
        <v>0.6</v>
      </c>
      <c r="I58" s="47">
        <v>6</v>
      </c>
      <c r="J58" s="47">
        <v>8</v>
      </c>
      <c r="K58" s="13">
        <v>1</v>
      </c>
      <c r="L58" s="13" t="s">
        <v>1801</v>
      </c>
      <c r="M58" s="13" t="s">
        <v>1803</v>
      </c>
      <c r="N58" s="13" t="s">
        <v>1811</v>
      </c>
      <c r="O58" s="13">
        <v>0</v>
      </c>
      <c r="P58" s="13" t="s">
        <v>2049</v>
      </c>
      <c r="Q58" s="13">
        <v>0</v>
      </c>
      <c r="R58" s="13" t="s">
        <v>1805</v>
      </c>
      <c r="S58" s="13">
        <v>0</v>
      </c>
      <c r="T58" s="13" t="s">
        <v>1806</v>
      </c>
      <c r="U58" s="13" t="s">
        <v>1801</v>
      </c>
      <c r="V58" s="13">
        <v>0</v>
      </c>
      <c r="W58" s="13" t="s">
        <v>1801</v>
      </c>
      <c r="X58" s="13" t="s">
        <v>1803</v>
      </c>
      <c r="Y58" s="18">
        <v>0</v>
      </c>
    </row>
    <row r="59" spans="1:25">
      <c r="A59" s="284"/>
      <c r="B59" s="286"/>
      <c r="C59" s="288"/>
      <c r="D59" s="54">
        <v>7</v>
      </c>
      <c r="E59" s="50" t="s">
        <v>2080</v>
      </c>
      <c r="F59" s="43">
        <v>2.52</v>
      </c>
      <c r="G59" s="13" t="s">
        <v>1798</v>
      </c>
      <c r="H59" s="47">
        <v>0.6</v>
      </c>
      <c r="I59" s="47">
        <v>6</v>
      </c>
      <c r="J59" s="47">
        <v>8</v>
      </c>
      <c r="K59" s="13">
        <v>1</v>
      </c>
      <c r="L59" s="13" t="s">
        <v>1801</v>
      </c>
      <c r="M59" s="13" t="s">
        <v>1803</v>
      </c>
      <c r="N59" s="13" t="s">
        <v>1811</v>
      </c>
      <c r="O59" s="13">
        <v>0</v>
      </c>
      <c r="P59" s="13" t="s">
        <v>2049</v>
      </c>
      <c r="Q59" s="13">
        <v>0</v>
      </c>
      <c r="R59" s="13" t="s">
        <v>1805</v>
      </c>
      <c r="S59" s="13">
        <v>0</v>
      </c>
      <c r="T59" s="13" t="s">
        <v>1806</v>
      </c>
      <c r="U59" s="13" t="s">
        <v>1801</v>
      </c>
      <c r="V59" s="13">
        <v>0</v>
      </c>
      <c r="W59" s="13" t="s">
        <v>1801</v>
      </c>
      <c r="X59" s="13" t="s">
        <v>1803</v>
      </c>
      <c r="Y59" s="18">
        <v>0</v>
      </c>
    </row>
    <row r="60" spans="1:25">
      <c r="A60" s="284">
        <v>126</v>
      </c>
      <c r="B60" s="286">
        <v>6</v>
      </c>
      <c r="C60" s="288" t="s">
        <v>2093</v>
      </c>
      <c r="D60" s="54">
        <v>1</v>
      </c>
      <c r="E60" s="50" t="s">
        <v>2080</v>
      </c>
      <c r="F60" s="43" t="s">
        <v>2094</v>
      </c>
      <c r="G60" s="13" t="s">
        <v>1798</v>
      </c>
      <c r="H60" s="47">
        <v>0.8</v>
      </c>
      <c r="I60" s="47">
        <v>4.5</v>
      </c>
      <c r="J60" s="47">
        <v>5.5</v>
      </c>
      <c r="K60" s="13">
        <v>1</v>
      </c>
      <c r="L60" s="13" t="s">
        <v>1801</v>
      </c>
      <c r="M60" s="13" t="s">
        <v>1803</v>
      </c>
      <c r="N60" s="13" t="s">
        <v>1811</v>
      </c>
      <c r="O60" s="13">
        <v>0</v>
      </c>
      <c r="P60" s="13">
        <v>0</v>
      </c>
      <c r="Q60" s="13">
        <v>0</v>
      </c>
      <c r="R60" s="13" t="s">
        <v>1805</v>
      </c>
      <c r="S60" s="13">
        <v>0</v>
      </c>
      <c r="T60" s="13" t="s">
        <v>1806</v>
      </c>
      <c r="U60" s="13" t="s">
        <v>1801</v>
      </c>
      <c r="V60" s="13">
        <v>0</v>
      </c>
      <c r="W60" s="13" t="s">
        <v>1801</v>
      </c>
      <c r="X60" s="13" t="s">
        <v>1803</v>
      </c>
      <c r="Y60" s="18">
        <v>0</v>
      </c>
    </row>
    <row r="61" spans="1:25">
      <c r="A61" s="284"/>
      <c r="B61" s="286"/>
      <c r="C61" s="288"/>
      <c r="D61" s="54">
        <v>2</v>
      </c>
      <c r="E61" s="50" t="s">
        <v>2095</v>
      </c>
      <c r="F61" s="43">
        <v>0.28999999999999998</v>
      </c>
      <c r="G61" s="13" t="s">
        <v>1798</v>
      </c>
      <c r="H61" s="47">
        <v>3</v>
      </c>
      <c r="I61" s="47">
        <v>4.5</v>
      </c>
      <c r="J61" s="47">
        <v>5.5</v>
      </c>
      <c r="K61" s="13">
        <v>1</v>
      </c>
      <c r="L61" s="13" t="s">
        <v>1801</v>
      </c>
      <c r="M61" s="13" t="s">
        <v>1803</v>
      </c>
      <c r="N61" s="13" t="s">
        <v>1811</v>
      </c>
      <c r="O61" s="13">
        <v>0</v>
      </c>
      <c r="P61" s="13">
        <v>0</v>
      </c>
      <c r="Q61" s="13">
        <v>0</v>
      </c>
      <c r="R61" s="13" t="s">
        <v>1805</v>
      </c>
      <c r="S61" s="13">
        <v>0</v>
      </c>
      <c r="T61" s="13" t="s">
        <v>1806</v>
      </c>
      <c r="U61" s="13" t="s">
        <v>1801</v>
      </c>
      <c r="V61" s="13">
        <v>0</v>
      </c>
      <c r="W61" s="13" t="s">
        <v>1801</v>
      </c>
      <c r="X61" s="13" t="s">
        <v>1803</v>
      </c>
      <c r="Y61" s="18">
        <v>0</v>
      </c>
    </row>
    <row r="62" spans="1:25">
      <c r="A62" s="284"/>
      <c r="B62" s="286"/>
      <c r="C62" s="288"/>
      <c r="D62" s="54">
        <v>3</v>
      </c>
      <c r="E62" s="50" t="s">
        <v>2096</v>
      </c>
      <c r="F62" s="43">
        <v>0.5</v>
      </c>
      <c r="G62" s="13" t="s">
        <v>1798</v>
      </c>
      <c r="H62" s="47">
        <v>3</v>
      </c>
      <c r="I62" s="47">
        <v>4.5</v>
      </c>
      <c r="J62" s="47">
        <v>5.5</v>
      </c>
      <c r="K62" s="13">
        <v>1</v>
      </c>
      <c r="L62" s="13" t="s">
        <v>1801</v>
      </c>
      <c r="M62" s="13" t="s">
        <v>1803</v>
      </c>
      <c r="N62" s="13" t="s">
        <v>1811</v>
      </c>
      <c r="O62" s="13">
        <v>0</v>
      </c>
      <c r="P62" s="13">
        <v>0</v>
      </c>
      <c r="Q62" s="13">
        <v>0</v>
      </c>
      <c r="R62" s="13" t="s">
        <v>1805</v>
      </c>
      <c r="S62" s="13">
        <v>0</v>
      </c>
      <c r="T62" s="13" t="s">
        <v>1806</v>
      </c>
      <c r="U62" s="13" t="s">
        <v>1801</v>
      </c>
      <c r="V62" s="13">
        <v>0</v>
      </c>
      <c r="W62" s="13" t="s">
        <v>1801</v>
      </c>
      <c r="X62" s="13" t="s">
        <v>1803</v>
      </c>
      <c r="Y62" s="18">
        <v>0</v>
      </c>
    </row>
    <row r="63" spans="1:25">
      <c r="A63" s="284"/>
      <c r="B63" s="286"/>
      <c r="C63" s="288"/>
      <c r="D63" s="54">
        <v>4</v>
      </c>
      <c r="E63" s="50" t="s">
        <v>2077</v>
      </c>
      <c r="F63" s="43">
        <v>1.5</v>
      </c>
      <c r="G63" s="13" t="s">
        <v>1798</v>
      </c>
      <c r="H63" s="47">
        <v>0.6</v>
      </c>
      <c r="I63" s="47">
        <v>4.5</v>
      </c>
      <c r="J63" s="47">
        <v>5.5</v>
      </c>
      <c r="K63" s="13">
        <v>1</v>
      </c>
      <c r="L63" s="13" t="s">
        <v>1801</v>
      </c>
      <c r="M63" s="13" t="s">
        <v>1803</v>
      </c>
      <c r="N63" s="13" t="s">
        <v>1811</v>
      </c>
      <c r="O63" s="13">
        <v>0</v>
      </c>
      <c r="P63" s="13">
        <v>0</v>
      </c>
      <c r="Q63" s="13">
        <v>0</v>
      </c>
      <c r="R63" s="13" t="s">
        <v>1805</v>
      </c>
      <c r="S63" s="13">
        <v>0</v>
      </c>
      <c r="T63" s="13" t="s">
        <v>1806</v>
      </c>
      <c r="U63" s="13" t="s">
        <v>1801</v>
      </c>
      <c r="V63" s="13">
        <v>0</v>
      </c>
      <c r="W63" s="13" t="s">
        <v>1801</v>
      </c>
      <c r="X63" s="13" t="s">
        <v>1803</v>
      </c>
      <c r="Y63" s="18">
        <v>0</v>
      </c>
    </row>
    <row r="64" spans="1:25">
      <c r="A64" s="284"/>
      <c r="B64" s="286"/>
      <c r="C64" s="288"/>
      <c r="D64" s="54">
        <v>5</v>
      </c>
      <c r="E64" s="50" t="s">
        <v>2077</v>
      </c>
      <c r="F64" s="43">
        <v>1.9</v>
      </c>
      <c r="G64" s="13" t="s">
        <v>1798</v>
      </c>
      <c r="H64" s="47">
        <v>0.6</v>
      </c>
      <c r="I64" s="47">
        <v>4.5</v>
      </c>
      <c r="J64" s="47">
        <v>5.5</v>
      </c>
      <c r="K64" s="13">
        <v>1</v>
      </c>
      <c r="L64" s="13" t="s">
        <v>1801</v>
      </c>
      <c r="M64" s="13" t="s">
        <v>1803</v>
      </c>
      <c r="N64" s="13" t="s">
        <v>1811</v>
      </c>
      <c r="O64" s="13">
        <v>0</v>
      </c>
      <c r="P64" s="13">
        <v>0</v>
      </c>
      <c r="Q64" s="13">
        <v>0</v>
      </c>
      <c r="R64" s="13" t="s">
        <v>1805</v>
      </c>
      <c r="S64" s="13">
        <v>0</v>
      </c>
      <c r="T64" s="13" t="s">
        <v>1806</v>
      </c>
      <c r="U64" s="13" t="s">
        <v>1801</v>
      </c>
      <c r="V64" s="13">
        <v>0</v>
      </c>
      <c r="W64" s="13" t="s">
        <v>1801</v>
      </c>
      <c r="X64" s="13" t="s">
        <v>1803</v>
      </c>
      <c r="Y64" s="18">
        <v>0</v>
      </c>
    </row>
    <row r="65" spans="1:25" ht="15.75" thickBot="1">
      <c r="A65" s="289"/>
      <c r="B65" s="290"/>
      <c r="C65" s="291"/>
      <c r="D65" s="60">
        <v>6</v>
      </c>
      <c r="E65" s="51" t="s">
        <v>2077</v>
      </c>
      <c r="F65" s="44">
        <v>2.25</v>
      </c>
      <c r="G65" s="19" t="s">
        <v>1798</v>
      </c>
      <c r="H65" s="48">
        <v>0.6</v>
      </c>
      <c r="I65" s="48">
        <v>4.5</v>
      </c>
      <c r="J65" s="47">
        <v>5.5</v>
      </c>
      <c r="K65" s="19">
        <v>1</v>
      </c>
      <c r="L65" s="19" t="s">
        <v>1801</v>
      </c>
      <c r="M65" s="19" t="s">
        <v>1803</v>
      </c>
      <c r="N65" s="19" t="s">
        <v>1811</v>
      </c>
      <c r="O65" s="19">
        <v>0</v>
      </c>
      <c r="P65" s="19">
        <v>0</v>
      </c>
      <c r="Q65" s="19">
        <v>0</v>
      </c>
      <c r="R65" s="19" t="s">
        <v>1805</v>
      </c>
      <c r="S65" s="19">
        <v>0</v>
      </c>
      <c r="T65" s="19" t="s">
        <v>1806</v>
      </c>
      <c r="U65" s="19" t="s">
        <v>1801</v>
      </c>
      <c r="V65" s="19">
        <v>0</v>
      </c>
      <c r="W65" s="19" t="s">
        <v>1801</v>
      </c>
      <c r="X65" s="19" t="s">
        <v>1803</v>
      </c>
      <c r="Y65" s="20">
        <v>0</v>
      </c>
    </row>
    <row r="66" spans="1:25" ht="21">
      <c r="A66" s="270" t="s">
        <v>1792</v>
      </c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</row>
    <row r="67" spans="1:25">
      <c r="A67" s="55" t="s">
        <v>1793</v>
      </c>
      <c r="B67" s="56"/>
      <c r="C67" s="58" t="s">
        <v>1797</v>
      </c>
      <c r="D67" s="57"/>
      <c r="E67" s="56"/>
      <c r="F67" s="56"/>
      <c r="G67" s="57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0" t="s">
        <v>102</v>
      </c>
      <c r="Y67" s="10" t="s">
        <v>107</v>
      </c>
    </row>
    <row r="68" spans="1:25">
      <c r="A68" s="55" t="s">
        <v>1794</v>
      </c>
      <c r="B68" s="56"/>
      <c r="C68" s="58" t="s">
        <v>1796</v>
      </c>
      <c r="D68" s="57"/>
      <c r="E68" s="56"/>
      <c r="F68" s="56"/>
      <c r="G68" s="57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0" t="s">
        <v>103</v>
      </c>
      <c r="Y68" s="10" t="s">
        <v>105</v>
      </c>
    </row>
    <row r="69" spans="1:25">
      <c r="A69" s="55" t="s">
        <v>86</v>
      </c>
      <c r="B69" s="56"/>
      <c r="C69" s="56" t="s">
        <v>89</v>
      </c>
      <c r="D69" s="57"/>
      <c r="E69" s="56"/>
      <c r="G69" s="57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>
      <c r="A70" s="9"/>
      <c r="B70" s="10"/>
      <c r="C70" s="29"/>
      <c r="D70" s="1"/>
      <c r="E70" s="59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283">
        <v>217</v>
      </c>
      <c r="B71" s="285">
        <v>5.3680000000000003</v>
      </c>
      <c r="C71" s="287" t="s">
        <v>2097</v>
      </c>
      <c r="D71" s="53">
        <v>1</v>
      </c>
      <c r="E71" s="49" t="s">
        <v>2098</v>
      </c>
      <c r="F71" s="45" t="s">
        <v>2099</v>
      </c>
      <c r="G71" s="16" t="s">
        <v>1798</v>
      </c>
      <c r="H71" s="46">
        <v>1.3</v>
      </c>
      <c r="I71" s="46">
        <v>6</v>
      </c>
      <c r="J71" s="46">
        <v>8</v>
      </c>
      <c r="K71" s="16">
        <v>1</v>
      </c>
      <c r="L71" s="16" t="s">
        <v>1801</v>
      </c>
      <c r="M71" s="16" t="s">
        <v>1809</v>
      </c>
      <c r="N71" s="16" t="s">
        <v>1811</v>
      </c>
      <c r="O71" s="16">
        <v>0</v>
      </c>
      <c r="P71" s="16" t="s">
        <v>2049</v>
      </c>
      <c r="Q71" s="16">
        <v>0</v>
      </c>
      <c r="R71" s="16" t="s">
        <v>1805</v>
      </c>
      <c r="S71" s="16">
        <v>0</v>
      </c>
      <c r="T71" s="16" t="s">
        <v>1806</v>
      </c>
      <c r="U71" s="16" t="s">
        <v>1801</v>
      </c>
      <c r="V71" s="16">
        <v>0</v>
      </c>
      <c r="W71" s="16" t="s">
        <v>1801</v>
      </c>
      <c r="X71" s="16" t="s">
        <v>1803</v>
      </c>
      <c r="Y71" s="17">
        <v>0</v>
      </c>
    </row>
    <row r="72" spans="1:25">
      <c r="A72" s="284"/>
      <c r="B72" s="286"/>
      <c r="C72" s="288"/>
      <c r="D72" s="54">
        <v>2</v>
      </c>
      <c r="E72" s="50" t="s">
        <v>2080</v>
      </c>
      <c r="F72" s="43">
        <v>0.65</v>
      </c>
      <c r="G72" s="13" t="s">
        <v>1798</v>
      </c>
      <c r="H72" s="47">
        <v>1</v>
      </c>
      <c r="I72" s="47">
        <v>6</v>
      </c>
      <c r="J72" s="47">
        <v>8</v>
      </c>
      <c r="K72" s="13">
        <v>1</v>
      </c>
      <c r="L72" s="13" t="s">
        <v>1801</v>
      </c>
      <c r="M72" s="13" t="s">
        <v>1803</v>
      </c>
      <c r="N72" s="13" t="s">
        <v>1811</v>
      </c>
      <c r="O72" s="13">
        <v>0</v>
      </c>
      <c r="P72" s="13" t="s">
        <v>2049</v>
      </c>
      <c r="Q72" s="13">
        <v>0</v>
      </c>
      <c r="R72" s="13" t="s">
        <v>1805</v>
      </c>
      <c r="S72" s="13">
        <v>0</v>
      </c>
      <c r="T72" s="13" t="s">
        <v>1806</v>
      </c>
      <c r="U72" s="13" t="s">
        <v>1801</v>
      </c>
      <c r="V72" s="13">
        <v>0</v>
      </c>
      <c r="W72" s="13" t="s">
        <v>1801</v>
      </c>
      <c r="X72" s="13" t="s">
        <v>1803</v>
      </c>
      <c r="Y72" s="18">
        <v>0</v>
      </c>
    </row>
    <row r="73" spans="1:25">
      <c r="A73" s="284"/>
      <c r="B73" s="286"/>
      <c r="C73" s="288"/>
      <c r="D73" s="54">
        <v>3</v>
      </c>
      <c r="E73" s="50" t="s">
        <v>2077</v>
      </c>
      <c r="F73" s="43">
        <v>0.91800000000000004</v>
      </c>
      <c r="G73" s="13" t="s">
        <v>1798</v>
      </c>
      <c r="H73" s="47">
        <v>0.6</v>
      </c>
      <c r="I73" s="47">
        <v>6</v>
      </c>
      <c r="J73" s="47">
        <v>8</v>
      </c>
      <c r="K73" s="13">
        <v>1</v>
      </c>
      <c r="L73" s="13" t="s">
        <v>1801</v>
      </c>
      <c r="M73" s="13" t="s">
        <v>1810</v>
      </c>
      <c r="N73" s="13" t="s">
        <v>1811</v>
      </c>
      <c r="O73" s="13">
        <v>0</v>
      </c>
      <c r="P73" s="13" t="s">
        <v>1810</v>
      </c>
      <c r="Q73" s="13">
        <v>0</v>
      </c>
      <c r="R73" s="13" t="s">
        <v>1802</v>
      </c>
      <c r="S73" s="13">
        <v>0</v>
      </c>
      <c r="T73" s="13" t="s">
        <v>1806</v>
      </c>
      <c r="U73" s="13" t="s">
        <v>1801</v>
      </c>
      <c r="V73" s="13">
        <v>0</v>
      </c>
      <c r="W73" s="13" t="s">
        <v>1801</v>
      </c>
      <c r="X73" s="13" t="s">
        <v>1803</v>
      </c>
      <c r="Y73" s="18">
        <v>0</v>
      </c>
    </row>
    <row r="74" spans="1:25">
      <c r="A74" s="284"/>
      <c r="B74" s="286"/>
      <c r="C74" s="288"/>
      <c r="D74" s="54">
        <v>4</v>
      </c>
      <c r="E74" s="50" t="s">
        <v>2080</v>
      </c>
      <c r="F74" s="43">
        <v>1.3420000000000001</v>
      </c>
      <c r="G74" s="13" t="s">
        <v>1798</v>
      </c>
      <c r="H74" s="47">
        <v>0.85</v>
      </c>
      <c r="I74" s="47">
        <v>7.2</v>
      </c>
      <c r="J74" s="47">
        <v>9.1999999999999993</v>
      </c>
      <c r="K74" s="13">
        <v>1</v>
      </c>
      <c r="L74" s="13" t="s">
        <v>1801</v>
      </c>
      <c r="M74" s="13" t="s">
        <v>1803</v>
      </c>
      <c r="N74" s="13" t="s">
        <v>1811</v>
      </c>
      <c r="O74" s="13">
        <v>0</v>
      </c>
      <c r="P74" s="13" t="s">
        <v>2049</v>
      </c>
      <c r="Q74" s="13">
        <v>0</v>
      </c>
      <c r="R74" s="13" t="s">
        <v>1805</v>
      </c>
      <c r="S74" s="13">
        <v>0</v>
      </c>
      <c r="T74" s="13" t="s">
        <v>1806</v>
      </c>
      <c r="U74" s="13" t="s">
        <v>1801</v>
      </c>
      <c r="V74" s="13">
        <v>0</v>
      </c>
      <c r="W74" s="13" t="s">
        <v>1801</v>
      </c>
      <c r="X74" s="13" t="s">
        <v>1803</v>
      </c>
      <c r="Y74" s="18">
        <v>0</v>
      </c>
    </row>
    <row r="75" spans="1:25">
      <c r="A75" s="284"/>
      <c r="B75" s="286"/>
      <c r="C75" s="288"/>
      <c r="D75" s="54">
        <v>5</v>
      </c>
      <c r="E75" s="50" t="s">
        <v>2100</v>
      </c>
      <c r="F75" s="43">
        <v>1.88</v>
      </c>
      <c r="G75" s="13" t="s">
        <v>1798</v>
      </c>
      <c r="H75" s="47">
        <v>3.6</v>
      </c>
      <c r="I75" s="47">
        <v>4.0999999999999996</v>
      </c>
      <c r="J75" s="47">
        <v>5.0999999999999996</v>
      </c>
      <c r="K75" s="13">
        <v>1</v>
      </c>
      <c r="L75" s="13" t="s">
        <v>1808</v>
      </c>
      <c r="M75" s="13" t="s">
        <v>1803</v>
      </c>
      <c r="N75" s="13" t="s">
        <v>1804</v>
      </c>
      <c r="O75" s="13">
        <v>0</v>
      </c>
      <c r="P75" s="13" t="s">
        <v>2049</v>
      </c>
      <c r="Q75" s="13">
        <v>0</v>
      </c>
      <c r="R75" s="13" t="s">
        <v>1805</v>
      </c>
      <c r="S75" s="13">
        <v>0</v>
      </c>
      <c r="T75" s="13" t="s">
        <v>1806</v>
      </c>
      <c r="U75" s="13" t="s">
        <v>1801</v>
      </c>
      <c r="V75" s="13">
        <v>0</v>
      </c>
      <c r="W75" s="13" t="s">
        <v>1801</v>
      </c>
      <c r="X75" s="13" t="s">
        <v>1803</v>
      </c>
      <c r="Y75" s="18">
        <v>0</v>
      </c>
    </row>
    <row r="76" spans="1:25">
      <c r="A76" s="284"/>
      <c r="B76" s="286"/>
      <c r="C76" s="288"/>
      <c r="D76" s="54">
        <v>6</v>
      </c>
      <c r="E76" s="50" t="s">
        <v>2100</v>
      </c>
      <c r="F76" s="43">
        <v>1.93</v>
      </c>
      <c r="G76" s="13" t="s">
        <v>1798</v>
      </c>
      <c r="H76" s="47">
        <v>3.6</v>
      </c>
      <c r="I76" s="47">
        <v>4.0999999999999996</v>
      </c>
      <c r="J76" s="47">
        <v>5.0999999999999996</v>
      </c>
      <c r="K76" s="13">
        <v>1</v>
      </c>
      <c r="L76" s="13" t="s">
        <v>1808</v>
      </c>
      <c r="M76" s="13" t="s">
        <v>1803</v>
      </c>
      <c r="N76" s="13" t="s">
        <v>1804</v>
      </c>
      <c r="O76" s="13">
        <v>0</v>
      </c>
      <c r="P76" s="13" t="s">
        <v>2049</v>
      </c>
      <c r="Q76" s="13">
        <v>0</v>
      </c>
      <c r="R76" s="13" t="s">
        <v>1805</v>
      </c>
      <c r="S76" s="13">
        <v>0</v>
      </c>
      <c r="T76" s="13" t="s">
        <v>1806</v>
      </c>
      <c r="U76" s="13" t="s">
        <v>1801</v>
      </c>
      <c r="V76" s="13">
        <v>0</v>
      </c>
      <c r="W76" s="13" t="s">
        <v>1801</v>
      </c>
      <c r="X76" s="13" t="s">
        <v>1803</v>
      </c>
      <c r="Y76" s="18">
        <v>0</v>
      </c>
    </row>
    <row r="77" spans="1:25">
      <c r="A77" s="284"/>
      <c r="B77" s="286"/>
      <c r="C77" s="288"/>
      <c r="D77" s="54">
        <v>7</v>
      </c>
      <c r="E77" s="50" t="s">
        <v>2077</v>
      </c>
      <c r="F77" s="43">
        <v>2.2949999999999999</v>
      </c>
      <c r="G77" s="13" t="s">
        <v>1798</v>
      </c>
      <c r="H77" s="47">
        <v>0.6</v>
      </c>
      <c r="I77" s="47">
        <v>4.8</v>
      </c>
      <c r="J77" s="47">
        <v>5.8</v>
      </c>
      <c r="K77" s="13">
        <v>1</v>
      </c>
      <c r="L77" s="13" t="s">
        <v>1801</v>
      </c>
      <c r="M77" s="13" t="s">
        <v>1803</v>
      </c>
      <c r="N77" s="13" t="s">
        <v>1811</v>
      </c>
      <c r="O77" s="13">
        <v>0</v>
      </c>
      <c r="P77" s="13" t="s">
        <v>2049</v>
      </c>
      <c r="Q77" s="13">
        <v>0</v>
      </c>
      <c r="R77" s="13" t="s">
        <v>1805</v>
      </c>
      <c r="S77" s="13">
        <v>0</v>
      </c>
      <c r="T77" s="13" t="s">
        <v>1806</v>
      </c>
      <c r="U77" s="13" t="s">
        <v>1801</v>
      </c>
      <c r="V77" s="13">
        <v>0</v>
      </c>
      <c r="W77" s="13" t="s">
        <v>1801</v>
      </c>
      <c r="X77" s="13" t="s">
        <v>1803</v>
      </c>
      <c r="Y77" s="18">
        <v>0</v>
      </c>
    </row>
    <row r="78" spans="1:25">
      <c r="A78" s="284"/>
      <c r="B78" s="286"/>
      <c r="C78" s="288"/>
      <c r="D78" s="54">
        <v>8</v>
      </c>
      <c r="E78" s="50" t="s">
        <v>2080</v>
      </c>
      <c r="F78" s="43">
        <v>2.4009999999999998</v>
      </c>
      <c r="G78" s="13" t="s">
        <v>1798</v>
      </c>
      <c r="H78" s="47">
        <v>0.6</v>
      </c>
      <c r="I78" s="47">
        <v>6.4</v>
      </c>
      <c r="J78" s="47">
        <v>8.4</v>
      </c>
      <c r="K78" s="13">
        <v>1</v>
      </c>
      <c r="L78" s="13" t="s">
        <v>1801</v>
      </c>
      <c r="M78" s="13" t="s">
        <v>1803</v>
      </c>
      <c r="N78" s="13" t="s">
        <v>1811</v>
      </c>
      <c r="O78" s="13">
        <v>0</v>
      </c>
      <c r="P78" s="13" t="s">
        <v>2049</v>
      </c>
      <c r="Q78" s="13">
        <v>0</v>
      </c>
      <c r="R78" s="13" t="s">
        <v>1805</v>
      </c>
      <c r="S78" s="13">
        <v>0</v>
      </c>
      <c r="T78" s="13" t="s">
        <v>1806</v>
      </c>
      <c r="U78" s="13" t="s">
        <v>1801</v>
      </c>
      <c r="V78" s="13">
        <v>0</v>
      </c>
      <c r="W78" s="13" t="s">
        <v>1801</v>
      </c>
      <c r="X78" s="13" t="s">
        <v>1803</v>
      </c>
      <c r="Y78" s="18">
        <v>0</v>
      </c>
    </row>
    <row r="79" spans="1:25">
      <c r="A79" s="284"/>
      <c r="B79" s="286"/>
      <c r="C79" s="288"/>
      <c r="D79" s="54">
        <v>9</v>
      </c>
      <c r="E79" s="50" t="s">
        <v>2077</v>
      </c>
      <c r="F79" s="43"/>
      <c r="G79" s="13"/>
      <c r="H79" s="47"/>
      <c r="I79" s="47"/>
      <c r="J79" s="47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8"/>
    </row>
    <row r="80" spans="1:25">
      <c r="A80" s="284"/>
      <c r="B80" s="286"/>
      <c r="C80" s="288"/>
      <c r="D80" s="54">
        <v>10</v>
      </c>
      <c r="E80" s="50" t="s">
        <v>2077</v>
      </c>
      <c r="F80" s="43"/>
      <c r="G80" s="13"/>
      <c r="H80" s="47"/>
      <c r="I80" s="47"/>
      <c r="J80" s="47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8"/>
    </row>
    <row r="81" spans="1:25">
      <c r="A81" s="284"/>
      <c r="B81" s="286"/>
      <c r="C81" s="288"/>
      <c r="D81" s="54">
        <v>11</v>
      </c>
      <c r="E81" s="50" t="s">
        <v>2077</v>
      </c>
      <c r="F81" s="43"/>
      <c r="G81" s="13"/>
      <c r="H81" s="47"/>
      <c r="I81" s="47"/>
      <c r="J81" s="47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8"/>
    </row>
    <row r="82" spans="1:25">
      <c r="A82" s="284"/>
      <c r="B82" s="286"/>
      <c r="C82" s="288"/>
      <c r="D82" s="54">
        <v>12</v>
      </c>
      <c r="E82" s="50" t="s">
        <v>2077</v>
      </c>
      <c r="F82" s="43"/>
      <c r="G82" s="13"/>
      <c r="H82" s="47"/>
      <c r="I82" s="47"/>
      <c r="J82" s="47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8"/>
    </row>
    <row r="83" spans="1:25">
      <c r="A83" s="284">
        <v>90409</v>
      </c>
      <c r="B83" s="286">
        <v>3.109</v>
      </c>
      <c r="C83" s="288" t="s">
        <v>2101</v>
      </c>
      <c r="D83" s="54">
        <v>1</v>
      </c>
      <c r="E83" s="50" t="s">
        <v>2077</v>
      </c>
      <c r="F83" s="43" t="s">
        <v>2102</v>
      </c>
      <c r="G83" s="13" t="s">
        <v>1798</v>
      </c>
      <c r="H83" s="47">
        <v>0.6</v>
      </c>
      <c r="I83" s="47">
        <v>4.5</v>
      </c>
      <c r="J83" s="47">
        <v>5.5</v>
      </c>
      <c r="K83" s="13">
        <v>1</v>
      </c>
      <c r="L83" s="13" t="s">
        <v>1801</v>
      </c>
      <c r="M83" s="13" t="s">
        <v>1810</v>
      </c>
      <c r="N83" s="13" t="s">
        <v>1811</v>
      </c>
      <c r="O83" s="13">
        <v>0</v>
      </c>
      <c r="P83" s="13" t="s">
        <v>1810</v>
      </c>
      <c r="Q83" s="13">
        <v>0</v>
      </c>
      <c r="R83" s="13" t="s">
        <v>1802</v>
      </c>
      <c r="S83" s="13">
        <v>0</v>
      </c>
      <c r="T83" s="13" t="s">
        <v>1806</v>
      </c>
      <c r="U83" s="13" t="s">
        <v>1801</v>
      </c>
      <c r="V83" s="13">
        <v>0</v>
      </c>
      <c r="W83" s="13" t="s">
        <v>1801</v>
      </c>
      <c r="X83" s="13" t="s">
        <v>1803</v>
      </c>
      <c r="Y83" s="18">
        <v>0</v>
      </c>
    </row>
    <row r="84" spans="1:25">
      <c r="A84" s="284"/>
      <c r="B84" s="286"/>
      <c r="C84" s="288"/>
      <c r="D84" s="54">
        <v>2</v>
      </c>
      <c r="E84" s="50" t="s">
        <v>2077</v>
      </c>
      <c r="F84" s="43">
        <v>0.69099999999999995</v>
      </c>
      <c r="G84" s="13" t="s">
        <v>1798</v>
      </c>
      <c r="H84" s="47">
        <v>0.6</v>
      </c>
      <c r="I84" s="47">
        <v>4.5</v>
      </c>
      <c r="J84" s="47">
        <v>5.5</v>
      </c>
      <c r="K84" s="13">
        <v>1</v>
      </c>
      <c r="L84" s="13" t="s">
        <v>1801</v>
      </c>
      <c r="M84" s="13" t="s">
        <v>1810</v>
      </c>
      <c r="N84" s="13" t="s">
        <v>1811</v>
      </c>
      <c r="O84" s="13">
        <v>0</v>
      </c>
      <c r="P84" s="13" t="s">
        <v>1810</v>
      </c>
      <c r="Q84" s="13">
        <v>0</v>
      </c>
      <c r="R84" s="13" t="s">
        <v>1805</v>
      </c>
      <c r="S84" s="13">
        <v>0</v>
      </c>
      <c r="T84" s="13" t="s">
        <v>1806</v>
      </c>
      <c r="U84" s="13" t="s">
        <v>1801</v>
      </c>
      <c r="V84" s="13">
        <v>0</v>
      </c>
      <c r="W84" s="13" t="s">
        <v>1801</v>
      </c>
      <c r="X84" s="13" t="s">
        <v>1803</v>
      </c>
      <c r="Y84" s="18">
        <v>0</v>
      </c>
    </row>
    <row r="85" spans="1:25">
      <c r="A85" s="284"/>
      <c r="B85" s="286"/>
      <c r="C85" s="288"/>
      <c r="D85" s="54">
        <v>3</v>
      </c>
      <c r="E85" s="50" t="s">
        <v>2103</v>
      </c>
      <c r="F85" s="43">
        <v>0.77700000000000002</v>
      </c>
      <c r="G85" s="13" t="s">
        <v>1798</v>
      </c>
      <c r="H85" s="47">
        <v>1.5</v>
      </c>
      <c r="I85" s="47">
        <v>3.8</v>
      </c>
      <c r="J85" s="47">
        <v>4.8</v>
      </c>
      <c r="K85" s="13">
        <v>1</v>
      </c>
      <c r="L85" s="13" t="s">
        <v>1808</v>
      </c>
      <c r="M85" s="13" t="s">
        <v>1810</v>
      </c>
      <c r="N85" s="13" t="s">
        <v>1804</v>
      </c>
      <c r="O85" s="13">
        <v>0</v>
      </c>
      <c r="P85" s="13" t="s">
        <v>1810</v>
      </c>
      <c r="Q85" s="13">
        <v>0</v>
      </c>
      <c r="R85" s="13" t="s">
        <v>1802</v>
      </c>
      <c r="S85" s="13">
        <v>0</v>
      </c>
      <c r="T85" s="13" t="s">
        <v>1806</v>
      </c>
      <c r="U85" s="13" t="s">
        <v>1801</v>
      </c>
      <c r="V85" s="13">
        <v>0</v>
      </c>
      <c r="W85" s="13" t="s">
        <v>1801</v>
      </c>
      <c r="X85" s="13" t="s">
        <v>1803</v>
      </c>
      <c r="Y85" s="18">
        <v>0</v>
      </c>
    </row>
    <row r="86" spans="1:25">
      <c r="A86" s="284"/>
      <c r="B86" s="286"/>
      <c r="C86" s="288"/>
      <c r="D86" s="54">
        <v>4</v>
      </c>
      <c r="E86" s="50" t="s">
        <v>2103</v>
      </c>
      <c r="F86" s="43">
        <v>0.96399999999999997</v>
      </c>
      <c r="G86" s="13" t="s">
        <v>1798</v>
      </c>
      <c r="H86" s="47">
        <v>2</v>
      </c>
      <c r="I86" s="47">
        <v>5</v>
      </c>
      <c r="J86" s="47">
        <v>7</v>
      </c>
      <c r="K86" s="13">
        <v>1</v>
      </c>
      <c r="L86" s="13" t="s">
        <v>1808</v>
      </c>
      <c r="M86" s="13" t="s">
        <v>1810</v>
      </c>
      <c r="N86" s="13" t="s">
        <v>1804</v>
      </c>
      <c r="O86" s="13">
        <v>0</v>
      </c>
      <c r="P86" s="13" t="s">
        <v>1810</v>
      </c>
      <c r="Q86" s="13">
        <v>0</v>
      </c>
      <c r="R86" s="13" t="s">
        <v>1802</v>
      </c>
      <c r="S86" s="13">
        <v>0</v>
      </c>
      <c r="T86" s="13" t="s">
        <v>1806</v>
      </c>
      <c r="U86" s="13" t="s">
        <v>1801</v>
      </c>
      <c r="V86" s="13">
        <v>0</v>
      </c>
      <c r="W86" s="13" t="s">
        <v>1801</v>
      </c>
      <c r="X86" s="13" t="s">
        <v>1803</v>
      </c>
      <c r="Y86" s="18">
        <v>0</v>
      </c>
    </row>
    <row r="87" spans="1:25">
      <c r="A87" s="284"/>
      <c r="B87" s="286"/>
      <c r="C87" s="288"/>
      <c r="D87" s="54">
        <v>5</v>
      </c>
      <c r="E87" s="50" t="s">
        <v>2103</v>
      </c>
      <c r="F87" s="43">
        <v>1.161</v>
      </c>
      <c r="G87" s="13" t="s">
        <v>1798</v>
      </c>
      <c r="H87" s="47">
        <v>2</v>
      </c>
      <c r="I87" s="47">
        <v>4</v>
      </c>
      <c r="J87" s="47">
        <v>5</v>
      </c>
      <c r="K87" s="13">
        <v>1</v>
      </c>
      <c r="L87" s="13" t="s">
        <v>1808</v>
      </c>
      <c r="M87" s="13" t="s">
        <v>1810</v>
      </c>
      <c r="N87" s="13" t="s">
        <v>1804</v>
      </c>
      <c r="O87" s="13">
        <v>2</v>
      </c>
      <c r="P87" s="13" t="s">
        <v>1810</v>
      </c>
      <c r="Q87" s="13">
        <v>2</v>
      </c>
      <c r="R87" s="13" t="s">
        <v>1802</v>
      </c>
      <c r="S87" s="13">
        <v>2</v>
      </c>
      <c r="T87" s="13" t="s">
        <v>1806</v>
      </c>
      <c r="U87" s="13" t="s">
        <v>1801</v>
      </c>
      <c r="V87" s="13">
        <v>2</v>
      </c>
      <c r="W87" s="13" t="s">
        <v>1801</v>
      </c>
      <c r="X87" s="13" t="s">
        <v>1803</v>
      </c>
      <c r="Y87" s="18">
        <v>2</v>
      </c>
    </row>
    <row r="88" spans="1:25">
      <c r="A88" s="284"/>
      <c r="B88" s="286"/>
      <c r="C88" s="288"/>
      <c r="D88" s="54">
        <v>6</v>
      </c>
      <c r="E88" s="50" t="s">
        <v>2077</v>
      </c>
      <c r="F88" s="43">
        <v>1.17</v>
      </c>
      <c r="G88" s="13" t="s">
        <v>1798</v>
      </c>
      <c r="H88" s="47">
        <v>0.6</v>
      </c>
      <c r="I88" s="47">
        <v>4</v>
      </c>
      <c r="J88" s="47">
        <v>5</v>
      </c>
      <c r="K88" s="13">
        <v>1</v>
      </c>
      <c r="L88" s="13" t="s">
        <v>1801</v>
      </c>
      <c r="M88" s="13" t="s">
        <v>1810</v>
      </c>
      <c r="N88" s="13" t="s">
        <v>1811</v>
      </c>
      <c r="O88" s="13">
        <v>0</v>
      </c>
      <c r="P88" s="13" t="s">
        <v>1810</v>
      </c>
      <c r="Q88" s="13">
        <v>0</v>
      </c>
      <c r="R88" s="13" t="s">
        <v>1802</v>
      </c>
      <c r="S88" s="13">
        <v>0</v>
      </c>
      <c r="T88" s="13" t="s">
        <v>1806</v>
      </c>
      <c r="U88" s="13" t="s">
        <v>1801</v>
      </c>
      <c r="V88" s="13">
        <v>0</v>
      </c>
      <c r="W88" s="13" t="s">
        <v>1801</v>
      </c>
      <c r="X88" s="13" t="s">
        <v>1803</v>
      </c>
      <c r="Y88" s="18">
        <v>0</v>
      </c>
    </row>
    <row r="89" spans="1:25">
      <c r="A89" s="284"/>
      <c r="B89" s="286"/>
      <c r="C89" s="288"/>
      <c r="D89" s="54">
        <v>7</v>
      </c>
      <c r="E89" s="50" t="s">
        <v>2077</v>
      </c>
      <c r="F89" s="43">
        <v>1.286</v>
      </c>
      <c r="G89" s="13" t="s">
        <v>1798</v>
      </c>
      <c r="H89" s="47">
        <v>0.6</v>
      </c>
      <c r="I89" s="47">
        <v>4</v>
      </c>
      <c r="J89" s="47">
        <v>5</v>
      </c>
      <c r="K89" s="13">
        <v>1</v>
      </c>
      <c r="L89" s="13" t="s">
        <v>1801</v>
      </c>
      <c r="M89" s="13" t="s">
        <v>1810</v>
      </c>
      <c r="N89" s="13" t="s">
        <v>1811</v>
      </c>
      <c r="O89" s="13">
        <v>0</v>
      </c>
      <c r="P89" s="13" t="s">
        <v>1810</v>
      </c>
      <c r="Q89" s="13">
        <v>0</v>
      </c>
      <c r="R89" s="13" t="s">
        <v>1802</v>
      </c>
      <c r="S89" s="13">
        <v>0</v>
      </c>
      <c r="T89" s="13" t="s">
        <v>1806</v>
      </c>
      <c r="U89" s="13" t="s">
        <v>1801</v>
      </c>
      <c r="V89" s="13">
        <v>0</v>
      </c>
      <c r="W89" s="13" t="s">
        <v>1801</v>
      </c>
      <c r="X89" s="13" t="s">
        <v>1803</v>
      </c>
      <c r="Y89" s="18">
        <v>0</v>
      </c>
    </row>
    <row r="90" spans="1:25">
      <c r="A90" s="284"/>
      <c r="B90" s="286"/>
      <c r="C90" s="288"/>
      <c r="D90" s="54">
        <v>8</v>
      </c>
      <c r="E90" s="50" t="s">
        <v>2077</v>
      </c>
      <c r="F90" s="43"/>
      <c r="G90" s="13"/>
      <c r="H90" s="47"/>
      <c r="I90" s="47"/>
      <c r="J90" s="47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8"/>
    </row>
    <row r="91" spans="1:25">
      <c r="A91" s="284">
        <v>90406</v>
      </c>
      <c r="B91" s="286">
        <v>1.3</v>
      </c>
      <c r="C91" s="288" t="s">
        <v>2104</v>
      </c>
      <c r="D91" s="54">
        <v>1</v>
      </c>
      <c r="E91" s="50" t="s">
        <v>2105</v>
      </c>
      <c r="F91" s="43" t="s">
        <v>2106</v>
      </c>
      <c r="G91" s="13" t="s">
        <v>1798</v>
      </c>
      <c r="H91" s="47">
        <v>3</v>
      </c>
      <c r="I91" s="47">
        <v>6</v>
      </c>
      <c r="J91" s="47">
        <v>8</v>
      </c>
      <c r="K91" s="13">
        <v>1</v>
      </c>
      <c r="L91" s="13" t="s">
        <v>1801</v>
      </c>
      <c r="M91" s="13" t="s">
        <v>1803</v>
      </c>
      <c r="N91" s="13" t="s">
        <v>1811</v>
      </c>
      <c r="O91" s="13">
        <v>0</v>
      </c>
      <c r="P91" s="13" t="s">
        <v>2049</v>
      </c>
      <c r="Q91" s="13">
        <v>0</v>
      </c>
      <c r="R91" s="13" t="s">
        <v>1805</v>
      </c>
      <c r="S91" s="13">
        <v>0</v>
      </c>
      <c r="T91" s="13" t="s">
        <v>1806</v>
      </c>
      <c r="U91" s="13" t="s">
        <v>1801</v>
      </c>
      <c r="V91" s="13">
        <v>0</v>
      </c>
      <c r="W91" s="13" t="s">
        <v>1801</v>
      </c>
      <c r="X91" s="13" t="s">
        <v>1803</v>
      </c>
      <c r="Y91" s="18">
        <v>0</v>
      </c>
    </row>
    <row r="92" spans="1:25">
      <c r="A92" s="284"/>
      <c r="B92" s="286"/>
      <c r="C92" s="288"/>
      <c r="D92" s="54">
        <v>2</v>
      </c>
      <c r="E92" s="50" t="s">
        <v>2100</v>
      </c>
      <c r="F92" s="43">
        <v>0.8</v>
      </c>
      <c r="G92" s="13" t="s">
        <v>1798</v>
      </c>
      <c r="H92" s="47">
        <v>2.5</v>
      </c>
      <c r="I92" s="47">
        <v>3.7</v>
      </c>
      <c r="J92" s="47">
        <v>4.7</v>
      </c>
      <c r="K92" s="13">
        <v>1</v>
      </c>
      <c r="L92" s="13" t="s">
        <v>1808</v>
      </c>
      <c r="M92" s="13" t="s">
        <v>1803</v>
      </c>
      <c r="N92" s="13" t="s">
        <v>1804</v>
      </c>
      <c r="O92" s="13">
        <v>0</v>
      </c>
      <c r="P92" s="13" t="s">
        <v>2049</v>
      </c>
      <c r="Q92" s="13">
        <v>0</v>
      </c>
      <c r="R92" s="13" t="s">
        <v>1805</v>
      </c>
      <c r="S92" s="13">
        <v>0</v>
      </c>
      <c r="T92" s="13" t="s">
        <v>1806</v>
      </c>
      <c r="U92" s="13" t="s">
        <v>1801</v>
      </c>
      <c r="V92" s="13">
        <v>0</v>
      </c>
      <c r="W92" s="13" t="s">
        <v>1801</v>
      </c>
      <c r="X92" s="13" t="s">
        <v>1803</v>
      </c>
      <c r="Y92" s="18">
        <v>0</v>
      </c>
    </row>
    <row r="93" spans="1:25">
      <c r="A93" s="284"/>
      <c r="B93" s="286"/>
      <c r="C93" s="288"/>
      <c r="D93" s="54">
        <v>3</v>
      </c>
      <c r="E93" s="50" t="s">
        <v>2080</v>
      </c>
      <c r="F93" s="43">
        <v>1.2090000000000001</v>
      </c>
      <c r="G93" s="13" t="s">
        <v>1798</v>
      </c>
      <c r="H93" s="47">
        <v>0.8</v>
      </c>
      <c r="I93" s="47">
        <v>3</v>
      </c>
      <c r="J93" s="47">
        <v>4</v>
      </c>
      <c r="K93" s="13">
        <v>1</v>
      </c>
      <c r="L93" s="13" t="s">
        <v>1801</v>
      </c>
      <c r="M93" s="13" t="s">
        <v>1803</v>
      </c>
      <c r="N93" s="13" t="s">
        <v>1811</v>
      </c>
      <c r="O93" s="13">
        <v>0</v>
      </c>
      <c r="P93" s="13" t="s">
        <v>1810</v>
      </c>
      <c r="Q93" s="13">
        <v>0</v>
      </c>
      <c r="R93" s="13" t="s">
        <v>1805</v>
      </c>
      <c r="S93" s="13">
        <v>0</v>
      </c>
      <c r="T93" s="13" t="s">
        <v>1806</v>
      </c>
      <c r="U93" s="13" t="s">
        <v>1801</v>
      </c>
      <c r="V93" s="13">
        <v>0</v>
      </c>
      <c r="W93" s="13" t="s">
        <v>1801</v>
      </c>
      <c r="X93" s="13" t="s">
        <v>1803</v>
      </c>
      <c r="Y93" s="18">
        <v>0</v>
      </c>
    </row>
    <row r="94" spans="1:25">
      <c r="A94" s="284"/>
      <c r="B94" s="286"/>
      <c r="C94" s="288"/>
      <c r="D94" s="54">
        <v>4</v>
      </c>
      <c r="E94" s="50" t="s">
        <v>2080</v>
      </c>
      <c r="F94" s="43">
        <v>1.385</v>
      </c>
      <c r="G94" s="13" t="s">
        <v>1798</v>
      </c>
      <c r="H94" s="47">
        <v>1.9</v>
      </c>
      <c r="I94" s="47">
        <v>3</v>
      </c>
      <c r="J94" s="47">
        <v>4</v>
      </c>
      <c r="K94" s="13">
        <v>1</v>
      </c>
      <c r="L94" s="13" t="s">
        <v>1801</v>
      </c>
      <c r="M94" s="13" t="s">
        <v>1803</v>
      </c>
      <c r="N94" s="13" t="s">
        <v>1811</v>
      </c>
      <c r="O94" s="13">
        <v>0</v>
      </c>
      <c r="P94" s="13" t="s">
        <v>1810</v>
      </c>
      <c r="Q94" s="13">
        <v>0</v>
      </c>
      <c r="R94" s="13" t="s">
        <v>1805</v>
      </c>
      <c r="S94" s="13">
        <v>0</v>
      </c>
      <c r="T94" s="13" t="s">
        <v>1806</v>
      </c>
      <c r="U94" s="13" t="s">
        <v>1801</v>
      </c>
      <c r="V94" s="13">
        <v>0</v>
      </c>
      <c r="W94" s="13" t="s">
        <v>1801</v>
      </c>
      <c r="X94" s="13" t="s">
        <v>1803</v>
      </c>
      <c r="Y94" s="18">
        <v>0</v>
      </c>
    </row>
    <row r="95" spans="1:25">
      <c r="A95" s="284">
        <v>187</v>
      </c>
      <c r="B95" s="286">
        <v>10.5</v>
      </c>
      <c r="C95" s="288" t="s">
        <v>2107</v>
      </c>
      <c r="D95" s="54">
        <v>1</v>
      </c>
      <c r="E95" s="50" t="s">
        <v>2077</v>
      </c>
      <c r="F95" s="43" t="s">
        <v>2108</v>
      </c>
      <c r="G95" s="13" t="s">
        <v>1798</v>
      </c>
      <c r="H95" s="47">
        <v>0.6</v>
      </c>
      <c r="I95" s="47">
        <v>6</v>
      </c>
      <c r="J95" s="47">
        <v>8</v>
      </c>
      <c r="K95" s="13">
        <v>1</v>
      </c>
      <c r="L95" s="13" t="s">
        <v>1801</v>
      </c>
      <c r="M95" s="13" t="s">
        <v>1803</v>
      </c>
      <c r="N95" s="13" t="s">
        <v>1811</v>
      </c>
      <c r="O95" s="13">
        <v>0</v>
      </c>
      <c r="P95" s="13">
        <v>0</v>
      </c>
      <c r="Q95" s="13">
        <v>0</v>
      </c>
      <c r="R95" s="13" t="s">
        <v>1805</v>
      </c>
      <c r="S95" s="13">
        <v>0</v>
      </c>
      <c r="T95" s="13" t="s">
        <v>1806</v>
      </c>
      <c r="U95" s="13" t="s">
        <v>1801</v>
      </c>
      <c r="V95" s="13">
        <v>0</v>
      </c>
      <c r="W95" s="13" t="s">
        <v>1801</v>
      </c>
      <c r="X95" s="13" t="s">
        <v>1803</v>
      </c>
      <c r="Y95" s="18">
        <v>0</v>
      </c>
    </row>
    <row r="96" spans="1:25">
      <c r="A96" s="284"/>
      <c r="B96" s="286"/>
      <c r="C96" s="288"/>
      <c r="D96" s="54">
        <v>2</v>
      </c>
      <c r="E96" s="50" t="s">
        <v>2077</v>
      </c>
      <c r="F96" s="43">
        <v>0.55000000000000004</v>
      </c>
      <c r="G96" s="13" t="s">
        <v>1798</v>
      </c>
      <c r="H96" s="47">
        <v>0.6</v>
      </c>
      <c r="I96" s="47">
        <v>6</v>
      </c>
      <c r="J96" s="47">
        <v>8</v>
      </c>
      <c r="K96" s="13">
        <v>1</v>
      </c>
      <c r="L96" s="13" t="s">
        <v>1801</v>
      </c>
      <c r="M96" s="13" t="s">
        <v>1803</v>
      </c>
      <c r="N96" s="13" t="s">
        <v>1811</v>
      </c>
      <c r="O96" s="13">
        <v>0</v>
      </c>
      <c r="P96" s="13">
        <v>0</v>
      </c>
      <c r="Q96" s="13">
        <v>0</v>
      </c>
      <c r="R96" s="13" t="s">
        <v>1805</v>
      </c>
      <c r="S96" s="13">
        <v>0</v>
      </c>
      <c r="T96" s="13" t="s">
        <v>1806</v>
      </c>
      <c r="U96" s="13" t="s">
        <v>1801</v>
      </c>
      <c r="V96" s="13">
        <v>0</v>
      </c>
      <c r="W96" s="13" t="s">
        <v>1801</v>
      </c>
      <c r="X96" s="13" t="s">
        <v>1803</v>
      </c>
      <c r="Y96" s="18">
        <v>0</v>
      </c>
    </row>
    <row r="97" spans="1:25">
      <c r="A97" s="284"/>
      <c r="B97" s="286"/>
      <c r="C97" s="288"/>
      <c r="D97" s="54">
        <v>3</v>
      </c>
      <c r="E97" s="50" t="s">
        <v>2077</v>
      </c>
      <c r="F97" s="43">
        <v>1.1000000000000001</v>
      </c>
      <c r="G97" s="13" t="s">
        <v>1798</v>
      </c>
      <c r="H97" s="47">
        <v>0.6</v>
      </c>
      <c r="I97" s="47">
        <v>6</v>
      </c>
      <c r="J97" s="47">
        <v>8</v>
      </c>
      <c r="K97" s="13">
        <v>1</v>
      </c>
      <c r="L97" s="13" t="s">
        <v>1801</v>
      </c>
      <c r="M97" s="13" t="s">
        <v>1803</v>
      </c>
      <c r="N97" s="13" t="s">
        <v>1811</v>
      </c>
      <c r="O97" s="13">
        <v>0</v>
      </c>
      <c r="P97" s="13">
        <v>0</v>
      </c>
      <c r="Q97" s="13">
        <v>0</v>
      </c>
      <c r="R97" s="13" t="s">
        <v>1805</v>
      </c>
      <c r="S97" s="13">
        <v>0</v>
      </c>
      <c r="T97" s="13" t="s">
        <v>1806</v>
      </c>
      <c r="U97" s="13" t="s">
        <v>1801</v>
      </c>
      <c r="V97" s="13">
        <v>0</v>
      </c>
      <c r="W97" s="13" t="s">
        <v>1801</v>
      </c>
      <c r="X97" s="13" t="s">
        <v>1803</v>
      </c>
      <c r="Y97" s="18">
        <v>0</v>
      </c>
    </row>
    <row r="98" spans="1:25">
      <c r="A98" s="284"/>
      <c r="B98" s="286"/>
      <c r="C98" s="288"/>
      <c r="D98" s="54">
        <v>4</v>
      </c>
      <c r="E98" s="50" t="s">
        <v>2105</v>
      </c>
      <c r="F98" s="43">
        <v>2.1</v>
      </c>
      <c r="G98" s="13" t="s">
        <v>1798</v>
      </c>
      <c r="H98" s="47">
        <v>12</v>
      </c>
      <c r="I98" s="47">
        <v>5</v>
      </c>
      <c r="J98" s="47">
        <v>7</v>
      </c>
      <c r="K98" s="13">
        <v>1</v>
      </c>
      <c r="L98" s="13" t="s">
        <v>1801</v>
      </c>
      <c r="M98" s="13" t="s">
        <v>1803</v>
      </c>
      <c r="N98" s="13" t="s">
        <v>1811</v>
      </c>
      <c r="O98" s="13">
        <v>0</v>
      </c>
      <c r="P98" s="13">
        <v>0</v>
      </c>
      <c r="Q98" s="13">
        <v>0</v>
      </c>
      <c r="R98" s="13" t="s">
        <v>1805</v>
      </c>
      <c r="S98" s="13">
        <v>0</v>
      </c>
      <c r="T98" s="13" t="s">
        <v>1806</v>
      </c>
      <c r="U98" s="13" t="s">
        <v>1801</v>
      </c>
      <c r="V98" s="13">
        <v>0</v>
      </c>
      <c r="W98" s="13" t="s">
        <v>1801</v>
      </c>
      <c r="X98" s="13" t="s">
        <v>1803</v>
      </c>
      <c r="Y98" s="18">
        <v>0</v>
      </c>
    </row>
    <row r="99" spans="1:25">
      <c r="A99" s="284"/>
      <c r="B99" s="286"/>
      <c r="C99" s="288"/>
      <c r="D99" s="54">
        <v>5</v>
      </c>
      <c r="E99" s="50" t="s">
        <v>2077</v>
      </c>
      <c r="F99" s="43">
        <v>2.5499999999999998</v>
      </c>
      <c r="G99" s="13" t="s">
        <v>1798</v>
      </c>
      <c r="H99" s="47">
        <v>0.6</v>
      </c>
      <c r="I99" s="47">
        <v>6</v>
      </c>
      <c r="J99" s="47">
        <v>8</v>
      </c>
      <c r="K99" s="13">
        <v>1</v>
      </c>
      <c r="L99" s="13" t="s">
        <v>1801</v>
      </c>
      <c r="M99" s="13" t="s">
        <v>1803</v>
      </c>
      <c r="N99" s="13" t="s">
        <v>1811</v>
      </c>
      <c r="O99" s="13">
        <v>0</v>
      </c>
      <c r="P99" s="13">
        <v>0</v>
      </c>
      <c r="Q99" s="13">
        <v>0</v>
      </c>
      <c r="R99" s="13" t="s">
        <v>1805</v>
      </c>
      <c r="S99" s="13">
        <v>0</v>
      </c>
      <c r="T99" s="13" t="s">
        <v>1806</v>
      </c>
      <c r="U99" s="13" t="s">
        <v>1801</v>
      </c>
      <c r="V99" s="13">
        <v>0</v>
      </c>
      <c r="W99" s="13" t="s">
        <v>1801</v>
      </c>
      <c r="X99" s="13" t="s">
        <v>1803</v>
      </c>
      <c r="Y99" s="18">
        <v>0</v>
      </c>
    </row>
    <row r="100" spans="1:25">
      <c r="A100" s="284"/>
      <c r="B100" s="286"/>
      <c r="C100" s="288"/>
      <c r="D100" s="54">
        <v>6</v>
      </c>
      <c r="E100" s="50" t="s">
        <v>2077</v>
      </c>
      <c r="F100" s="43">
        <v>5.65</v>
      </c>
      <c r="G100" s="13" t="s">
        <v>1798</v>
      </c>
      <c r="H100" s="47">
        <v>0.6</v>
      </c>
      <c r="I100" s="47">
        <v>6</v>
      </c>
      <c r="J100" s="47">
        <v>8</v>
      </c>
      <c r="K100" s="13">
        <v>1</v>
      </c>
      <c r="L100" s="13" t="s">
        <v>1801</v>
      </c>
      <c r="M100" s="13" t="s">
        <v>1803</v>
      </c>
      <c r="N100" s="13" t="s">
        <v>1811</v>
      </c>
      <c r="O100" s="13">
        <v>0</v>
      </c>
      <c r="P100" s="13">
        <v>0</v>
      </c>
      <c r="Q100" s="13">
        <v>0</v>
      </c>
      <c r="R100" s="13" t="s">
        <v>1805</v>
      </c>
      <c r="S100" s="13">
        <v>0</v>
      </c>
      <c r="T100" s="13" t="s">
        <v>1806</v>
      </c>
      <c r="U100" s="13" t="s">
        <v>1801</v>
      </c>
      <c r="V100" s="13">
        <v>0</v>
      </c>
      <c r="W100" s="13" t="s">
        <v>1801</v>
      </c>
      <c r="X100" s="13" t="s">
        <v>1803</v>
      </c>
      <c r="Y100" s="18">
        <v>0</v>
      </c>
    </row>
    <row r="101" spans="1:25">
      <c r="A101" s="284">
        <v>90404</v>
      </c>
      <c r="B101" s="286">
        <v>2</v>
      </c>
      <c r="C101" s="288" t="s">
        <v>2109</v>
      </c>
      <c r="D101" s="54">
        <v>1</v>
      </c>
      <c r="E101" s="50" t="s">
        <v>2077</v>
      </c>
      <c r="F101" s="43">
        <v>0.35</v>
      </c>
      <c r="G101" s="13" t="s">
        <v>1798</v>
      </c>
      <c r="H101" s="47">
        <v>0.6</v>
      </c>
      <c r="I101" s="47">
        <v>6</v>
      </c>
      <c r="J101" s="47">
        <v>8</v>
      </c>
      <c r="K101" s="13">
        <v>1</v>
      </c>
      <c r="L101" s="13" t="s">
        <v>1801</v>
      </c>
      <c r="M101" s="13" t="s">
        <v>1803</v>
      </c>
      <c r="N101" s="13" t="s">
        <v>1811</v>
      </c>
      <c r="O101" s="13">
        <v>0</v>
      </c>
      <c r="P101" s="13">
        <v>0</v>
      </c>
      <c r="Q101" s="13">
        <v>0</v>
      </c>
      <c r="R101" s="13" t="s">
        <v>1805</v>
      </c>
      <c r="S101" s="13">
        <v>0</v>
      </c>
      <c r="T101" s="13" t="s">
        <v>1806</v>
      </c>
      <c r="U101" s="13" t="s">
        <v>1801</v>
      </c>
      <c r="V101" s="13">
        <v>0</v>
      </c>
      <c r="W101" s="13" t="s">
        <v>1801</v>
      </c>
      <c r="X101" s="13" t="s">
        <v>1803</v>
      </c>
      <c r="Y101" s="18">
        <v>0</v>
      </c>
    </row>
    <row r="102" spans="1:25">
      <c r="A102" s="284"/>
      <c r="B102" s="286"/>
      <c r="C102" s="288"/>
      <c r="D102" s="54">
        <v>2</v>
      </c>
      <c r="E102" s="50" t="s">
        <v>2077</v>
      </c>
      <c r="F102" s="43">
        <v>0.8</v>
      </c>
      <c r="G102" s="13" t="s">
        <v>1798</v>
      </c>
      <c r="H102" s="47">
        <v>0.6</v>
      </c>
      <c r="I102" s="47">
        <v>6</v>
      </c>
      <c r="J102" s="47">
        <v>8</v>
      </c>
      <c r="K102" s="13">
        <v>1</v>
      </c>
      <c r="L102" s="13" t="s">
        <v>1801</v>
      </c>
      <c r="M102" s="13" t="s">
        <v>1803</v>
      </c>
      <c r="N102" s="13" t="s">
        <v>1811</v>
      </c>
      <c r="O102" s="13">
        <v>0</v>
      </c>
      <c r="P102" s="13">
        <v>0</v>
      </c>
      <c r="Q102" s="13">
        <v>0</v>
      </c>
      <c r="R102" s="13" t="s">
        <v>1805</v>
      </c>
      <c r="S102" s="13">
        <v>0</v>
      </c>
      <c r="T102" s="13" t="s">
        <v>1806</v>
      </c>
      <c r="U102" s="13" t="s">
        <v>1801</v>
      </c>
      <c r="V102" s="13">
        <v>0</v>
      </c>
      <c r="W102" s="13" t="s">
        <v>1801</v>
      </c>
      <c r="X102" s="13" t="s">
        <v>1803</v>
      </c>
      <c r="Y102" s="18">
        <v>0</v>
      </c>
    </row>
    <row r="103" spans="1:25">
      <c r="A103" s="284"/>
      <c r="B103" s="286"/>
      <c r="C103" s="288"/>
      <c r="D103" s="54">
        <v>3</v>
      </c>
      <c r="E103" s="50" t="s">
        <v>2077</v>
      </c>
      <c r="F103" s="43">
        <v>1.5</v>
      </c>
      <c r="G103" s="13" t="s">
        <v>1798</v>
      </c>
      <c r="H103" s="47">
        <v>0.6</v>
      </c>
      <c r="I103" s="47">
        <v>6</v>
      </c>
      <c r="J103" s="47">
        <v>8</v>
      </c>
      <c r="K103" s="13">
        <v>1</v>
      </c>
      <c r="L103" s="13" t="s">
        <v>1801</v>
      </c>
      <c r="M103" s="13" t="s">
        <v>1803</v>
      </c>
      <c r="N103" s="13" t="s">
        <v>1811</v>
      </c>
      <c r="O103" s="13">
        <v>0</v>
      </c>
      <c r="P103" s="13">
        <v>0</v>
      </c>
      <c r="Q103" s="13">
        <v>0</v>
      </c>
      <c r="R103" s="13" t="s">
        <v>1805</v>
      </c>
      <c r="S103" s="13">
        <v>0</v>
      </c>
      <c r="T103" s="13" t="s">
        <v>1806</v>
      </c>
      <c r="U103" s="13" t="s">
        <v>1801</v>
      </c>
      <c r="V103" s="13">
        <v>0</v>
      </c>
      <c r="W103" s="13" t="s">
        <v>1801</v>
      </c>
      <c r="X103" s="13" t="s">
        <v>1803</v>
      </c>
      <c r="Y103" s="18">
        <v>0</v>
      </c>
    </row>
    <row r="104" spans="1:25">
      <c r="A104" s="284">
        <v>90403</v>
      </c>
      <c r="B104" s="286">
        <v>6</v>
      </c>
      <c r="C104" s="288" t="s">
        <v>2110</v>
      </c>
      <c r="D104" s="54">
        <v>1</v>
      </c>
      <c r="E104" s="50" t="s">
        <v>2077</v>
      </c>
      <c r="F104" s="43">
        <v>0.7</v>
      </c>
      <c r="G104" s="13" t="s">
        <v>1798</v>
      </c>
      <c r="H104" s="47">
        <v>0.6</v>
      </c>
      <c r="I104" s="47">
        <v>6</v>
      </c>
      <c r="J104" s="47">
        <v>8</v>
      </c>
      <c r="K104" s="13">
        <v>1</v>
      </c>
      <c r="L104" s="13" t="s">
        <v>1801</v>
      </c>
      <c r="M104" s="13" t="s">
        <v>1803</v>
      </c>
      <c r="N104" s="13" t="s">
        <v>1811</v>
      </c>
      <c r="O104" s="13">
        <v>0</v>
      </c>
      <c r="P104" s="13">
        <v>0</v>
      </c>
      <c r="Q104" s="13">
        <v>0</v>
      </c>
      <c r="R104" s="13" t="s">
        <v>1805</v>
      </c>
      <c r="S104" s="13">
        <v>0</v>
      </c>
      <c r="T104" s="13" t="s">
        <v>1806</v>
      </c>
      <c r="U104" s="13" t="s">
        <v>1801</v>
      </c>
      <c r="V104" s="13">
        <v>0</v>
      </c>
      <c r="W104" s="13" t="s">
        <v>1801</v>
      </c>
      <c r="X104" s="13" t="s">
        <v>1803</v>
      </c>
      <c r="Y104" s="18">
        <v>0</v>
      </c>
    </row>
    <row r="105" spans="1:25">
      <c r="A105" s="284"/>
      <c r="B105" s="286"/>
      <c r="C105" s="288"/>
      <c r="D105" s="54">
        <v>2</v>
      </c>
      <c r="E105" s="50" t="s">
        <v>2077</v>
      </c>
      <c r="F105" s="43">
        <v>3.5</v>
      </c>
      <c r="G105" s="13" t="s">
        <v>1798</v>
      </c>
      <c r="H105" s="47">
        <v>0.6</v>
      </c>
      <c r="I105" s="47">
        <v>6</v>
      </c>
      <c r="J105" s="47">
        <v>8</v>
      </c>
      <c r="K105" s="13">
        <v>1</v>
      </c>
      <c r="L105" s="13" t="s">
        <v>1801</v>
      </c>
      <c r="M105" s="13" t="s">
        <v>1803</v>
      </c>
      <c r="N105" s="13" t="s">
        <v>1811</v>
      </c>
      <c r="O105" s="13">
        <v>0</v>
      </c>
      <c r="P105" s="13">
        <v>0</v>
      </c>
      <c r="Q105" s="13">
        <v>0</v>
      </c>
      <c r="R105" s="13" t="s">
        <v>1805</v>
      </c>
      <c r="S105" s="13">
        <v>0</v>
      </c>
      <c r="T105" s="13" t="s">
        <v>1806</v>
      </c>
      <c r="U105" s="13" t="s">
        <v>1801</v>
      </c>
      <c r="V105" s="13">
        <v>0</v>
      </c>
      <c r="W105" s="13" t="s">
        <v>1801</v>
      </c>
      <c r="X105" s="13" t="s">
        <v>1803</v>
      </c>
      <c r="Y105" s="18">
        <v>0</v>
      </c>
    </row>
    <row r="106" spans="1:25">
      <c r="A106" s="284">
        <v>92</v>
      </c>
      <c r="B106" s="286">
        <v>2.1</v>
      </c>
      <c r="C106" s="288" t="s">
        <v>2111</v>
      </c>
      <c r="D106" s="54">
        <v>1</v>
      </c>
      <c r="E106" s="50" t="s">
        <v>2080</v>
      </c>
      <c r="F106" s="43" t="s">
        <v>2112</v>
      </c>
      <c r="G106" s="13" t="s">
        <v>1798</v>
      </c>
      <c r="H106" s="47">
        <v>0.6</v>
      </c>
      <c r="I106" s="47">
        <v>7</v>
      </c>
      <c r="J106" s="47">
        <v>9</v>
      </c>
      <c r="K106" s="13">
        <v>1</v>
      </c>
      <c r="L106" s="13" t="s">
        <v>1801</v>
      </c>
      <c r="M106" s="13" t="s">
        <v>1803</v>
      </c>
      <c r="N106" s="13" t="s">
        <v>1811</v>
      </c>
      <c r="O106" s="13">
        <v>0</v>
      </c>
      <c r="P106" s="13" t="s">
        <v>2049</v>
      </c>
      <c r="Q106" s="13">
        <v>0</v>
      </c>
      <c r="R106" s="13" t="s">
        <v>1805</v>
      </c>
      <c r="S106" s="13">
        <v>0</v>
      </c>
      <c r="T106" s="13" t="s">
        <v>1806</v>
      </c>
      <c r="U106" s="13" t="s">
        <v>1801</v>
      </c>
      <c r="V106" s="13">
        <v>0</v>
      </c>
      <c r="W106" s="13" t="s">
        <v>1801</v>
      </c>
      <c r="X106" s="13" t="s">
        <v>1803</v>
      </c>
      <c r="Y106" s="18">
        <v>0</v>
      </c>
    </row>
    <row r="107" spans="1:25">
      <c r="A107" s="284"/>
      <c r="B107" s="286"/>
      <c r="C107" s="288"/>
      <c r="D107" s="54">
        <v>2</v>
      </c>
      <c r="E107" s="50" t="s">
        <v>2080</v>
      </c>
      <c r="F107" s="43">
        <v>1.35</v>
      </c>
      <c r="G107" s="13" t="s">
        <v>1798</v>
      </c>
      <c r="H107" s="47">
        <v>0.6</v>
      </c>
      <c r="I107" s="47">
        <v>7</v>
      </c>
      <c r="J107" s="47">
        <v>9</v>
      </c>
      <c r="K107" s="13">
        <v>1</v>
      </c>
      <c r="L107" s="13" t="s">
        <v>1801</v>
      </c>
      <c r="M107" s="13" t="s">
        <v>1803</v>
      </c>
      <c r="N107" s="13" t="s">
        <v>1811</v>
      </c>
      <c r="O107" s="13">
        <v>0</v>
      </c>
      <c r="P107" s="13" t="s">
        <v>2049</v>
      </c>
      <c r="Q107" s="13">
        <v>0</v>
      </c>
      <c r="R107" s="13" t="s">
        <v>1805</v>
      </c>
      <c r="S107" s="13">
        <v>0</v>
      </c>
      <c r="T107" s="13" t="s">
        <v>1806</v>
      </c>
      <c r="U107" s="13" t="s">
        <v>1801</v>
      </c>
      <c r="V107" s="13">
        <v>0</v>
      </c>
      <c r="W107" s="13" t="s">
        <v>1801</v>
      </c>
      <c r="X107" s="13" t="s">
        <v>1803</v>
      </c>
      <c r="Y107" s="18">
        <v>0</v>
      </c>
    </row>
    <row r="108" spans="1:25">
      <c r="A108" s="284"/>
      <c r="B108" s="286"/>
      <c r="C108" s="288"/>
      <c r="D108" s="54">
        <v>3</v>
      </c>
      <c r="E108" s="50" t="s">
        <v>2077</v>
      </c>
      <c r="F108" s="43">
        <v>1.55</v>
      </c>
      <c r="G108" s="13" t="s">
        <v>1798</v>
      </c>
      <c r="H108" s="47">
        <v>0.6</v>
      </c>
      <c r="I108" s="47">
        <v>7</v>
      </c>
      <c r="J108" s="47">
        <v>9</v>
      </c>
      <c r="K108" s="13">
        <v>1</v>
      </c>
      <c r="L108" s="13" t="s">
        <v>1801</v>
      </c>
      <c r="M108" s="13" t="s">
        <v>1803</v>
      </c>
      <c r="N108" s="13" t="s">
        <v>1811</v>
      </c>
      <c r="O108" s="13">
        <v>0</v>
      </c>
      <c r="P108" s="13" t="s">
        <v>2049</v>
      </c>
      <c r="Q108" s="13">
        <v>0</v>
      </c>
      <c r="R108" s="13" t="s">
        <v>1805</v>
      </c>
      <c r="S108" s="13">
        <v>0</v>
      </c>
      <c r="T108" s="13" t="s">
        <v>1806</v>
      </c>
      <c r="U108" s="13" t="s">
        <v>1801</v>
      </c>
      <c r="V108" s="13">
        <v>0</v>
      </c>
      <c r="W108" s="13" t="s">
        <v>1801</v>
      </c>
      <c r="X108" s="13" t="s">
        <v>1803</v>
      </c>
      <c r="Y108" s="18">
        <v>0</v>
      </c>
    </row>
    <row r="109" spans="1:25">
      <c r="A109" s="284">
        <v>98</v>
      </c>
      <c r="B109" s="286">
        <v>2.85</v>
      </c>
      <c r="C109" s="288" t="s">
        <v>2113</v>
      </c>
      <c r="D109" s="54">
        <v>1</v>
      </c>
      <c r="E109" s="50" t="s">
        <v>2100</v>
      </c>
      <c r="F109" s="43" t="s">
        <v>2114</v>
      </c>
      <c r="G109" s="13" t="s">
        <v>1798</v>
      </c>
      <c r="H109" s="47">
        <v>2.5</v>
      </c>
      <c r="I109" s="47">
        <v>6</v>
      </c>
      <c r="J109" s="47">
        <v>8</v>
      </c>
      <c r="K109" s="13">
        <v>1</v>
      </c>
      <c r="L109" s="13" t="s">
        <v>1808</v>
      </c>
      <c r="M109" s="13" t="s">
        <v>1803</v>
      </c>
      <c r="N109" s="13" t="s">
        <v>1804</v>
      </c>
      <c r="O109" s="13">
        <v>0</v>
      </c>
      <c r="P109" s="13" t="s">
        <v>2049</v>
      </c>
      <c r="Q109" s="13">
        <v>0</v>
      </c>
      <c r="R109" s="13" t="s">
        <v>1805</v>
      </c>
      <c r="S109" s="13">
        <v>0</v>
      </c>
      <c r="T109" s="13" t="s">
        <v>1806</v>
      </c>
      <c r="U109" s="13" t="s">
        <v>1801</v>
      </c>
      <c r="V109" s="13">
        <v>0</v>
      </c>
      <c r="W109" s="13" t="s">
        <v>1801</v>
      </c>
      <c r="X109" s="13" t="s">
        <v>1803</v>
      </c>
      <c r="Y109" s="18">
        <v>0</v>
      </c>
    </row>
    <row r="110" spans="1:25">
      <c r="A110" s="284"/>
      <c r="B110" s="286"/>
      <c r="C110" s="288"/>
      <c r="D110" s="54">
        <v>2</v>
      </c>
      <c r="E110" s="50" t="s">
        <v>2100</v>
      </c>
      <c r="F110" s="43">
        <v>0.28199999999999997</v>
      </c>
      <c r="G110" s="13" t="s">
        <v>1798</v>
      </c>
      <c r="H110" s="47">
        <v>2.5</v>
      </c>
      <c r="I110" s="47">
        <v>6</v>
      </c>
      <c r="J110" s="47">
        <v>8</v>
      </c>
      <c r="K110" s="13">
        <v>1</v>
      </c>
      <c r="L110" s="13" t="s">
        <v>1808</v>
      </c>
      <c r="M110" s="13" t="s">
        <v>1803</v>
      </c>
      <c r="N110" s="13" t="s">
        <v>1804</v>
      </c>
      <c r="O110" s="13">
        <v>0</v>
      </c>
      <c r="P110" s="13" t="s">
        <v>2049</v>
      </c>
      <c r="Q110" s="13">
        <v>0</v>
      </c>
      <c r="R110" s="13" t="s">
        <v>1805</v>
      </c>
      <c r="S110" s="13">
        <v>0</v>
      </c>
      <c r="T110" s="13" t="s">
        <v>1806</v>
      </c>
      <c r="U110" s="13" t="s">
        <v>1801</v>
      </c>
      <c r="V110" s="13">
        <v>0</v>
      </c>
      <c r="W110" s="13" t="s">
        <v>1801</v>
      </c>
      <c r="X110" s="13" t="s">
        <v>1803</v>
      </c>
      <c r="Y110" s="18">
        <v>0</v>
      </c>
    </row>
    <row r="111" spans="1:25">
      <c r="A111" s="284"/>
      <c r="B111" s="286"/>
      <c r="C111" s="288"/>
      <c r="D111" s="54">
        <v>3</v>
      </c>
      <c r="E111" s="50" t="s">
        <v>2077</v>
      </c>
      <c r="F111" s="43">
        <v>0.45</v>
      </c>
      <c r="G111" s="13" t="s">
        <v>1798</v>
      </c>
      <c r="H111" s="47">
        <v>0.6</v>
      </c>
      <c r="I111" s="47">
        <v>6</v>
      </c>
      <c r="J111" s="47">
        <v>8</v>
      </c>
      <c r="K111" s="13">
        <v>1</v>
      </c>
      <c r="L111" s="13" t="s">
        <v>1801</v>
      </c>
      <c r="M111" s="13" t="s">
        <v>1803</v>
      </c>
      <c r="N111" s="13" t="s">
        <v>1811</v>
      </c>
      <c r="O111" s="13">
        <v>0</v>
      </c>
      <c r="P111" s="13" t="s">
        <v>2049</v>
      </c>
      <c r="Q111" s="13">
        <v>0</v>
      </c>
      <c r="R111" s="13" t="s">
        <v>1805</v>
      </c>
      <c r="S111" s="13">
        <v>0</v>
      </c>
      <c r="T111" s="13" t="s">
        <v>1806</v>
      </c>
      <c r="U111" s="13" t="s">
        <v>1801</v>
      </c>
      <c r="V111" s="13">
        <v>0</v>
      </c>
      <c r="W111" s="13" t="s">
        <v>1801</v>
      </c>
      <c r="X111" s="13" t="s">
        <v>1803</v>
      </c>
      <c r="Y111" s="18">
        <v>0</v>
      </c>
    </row>
    <row r="112" spans="1:25">
      <c r="A112" s="284"/>
      <c r="B112" s="286"/>
      <c r="C112" s="288"/>
      <c r="D112" s="54">
        <v>4</v>
      </c>
      <c r="E112" s="50" t="s">
        <v>2077</v>
      </c>
      <c r="F112" s="43">
        <v>0.65</v>
      </c>
      <c r="G112" s="13" t="s">
        <v>1798</v>
      </c>
      <c r="H112" s="47">
        <v>0.6</v>
      </c>
      <c r="I112" s="47">
        <v>6</v>
      </c>
      <c r="J112" s="47">
        <v>8</v>
      </c>
      <c r="K112" s="13">
        <v>1</v>
      </c>
      <c r="L112" s="13" t="s">
        <v>1801</v>
      </c>
      <c r="M112" s="13" t="s">
        <v>1803</v>
      </c>
      <c r="N112" s="13" t="s">
        <v>1811</v>
      </c>
      <c r="O112" s="13">
        <v>0</v>
      </c>
      <c r="P112" s="13" t="s">
        <v>2049</v>
      </c>
      <c r="Q112" s="13">
        <v>0</v>
      </c>
      <c r="R112" s="13" t="s">
        <v>1805</v>
      </c>
      <c r="S112" s="13">
        <v>0</v>
      </c>
      <c r="T112" s="13" t="s">
        <v>1806</v>
      </c>
      <c r="U112" s="13" t="s">
        <v>1801</v>
      </c>
      <c r="V112" s="13">
        <v>0</v>
      </c>
      <c r="W112" s="13" t="s">
        <v>1801</v>
      </c>
      <c r="X112" s="13" t="s">
        <v>1803</v>
      </c>
      <c r="Y112" s="18">
        <v>0</v>
      </c>
    </row>
    <row r="113" spans="1:25">
      <c r="A113" s="284"/>
      <c r="B113" s="286"/>
      <c r="C113" s="288"/>
      <c r="D113" s="54">
        <v>5</v>
      </c>
      <c r="E113" s="50" t="s">
        <v>2077</v>
      </c>
      <c r="F113" s="43">
        <v>0.75</v>
      </c>
      <c r="G113" s="13" t="s">
        <v>1798</v>
      </c>
      <c r="H113" s="47">
        <v>0.6</v>
      </c>
      <c r="I113" s="47">
        <v>6</v>
      </c>
      <c r="J113" s="47">
        <v>8</v>
      </c>
      <c r="K113" s="13">
        <v>1</v>
      </c>
      <c r="L113" s="13" t="s">
        <v>1801</v>
      </c>
      <c r="M113" s="13" t="s">
        <v>1803</v>
      </c>
      <c r="N113" s="13" t="s">
        <v>1811</v>
      </c>
      <c r="O113" s="13">
        <v>0</v>
      </c>
      <c r="P113" s="13" t="s">
        <v>2049</v>
      </c>
      <c r="Q113" s="13">
        <v>0</v>
      </c>
      <c r="R113" s="13" t="s">
        <v>1805</v>
      </c>
      <c r="S113" s="13">
        <v>0</v>
      </c>
      <c r="T113" s="13" t="s">
        <v>1806</v>
      </c>
      <c r="U113" s="13" t="s">
        <v>1801</v>
      </c>
      <c r="V113" s="13">
        <v>0</v>
      </c>
      <c r="W113" s="13" t="s">
        <v>1801</v>
      </c>
      <c r="X113" s="13" t="s">
        <v>1803</v>
      </c>
      <c r="Y113" s="18">
        <v>0</v>
      </c>
    </row>
    <row r="114" spans="1:25">
      <c r="A114" s="284"/>
      <c r="B114" s="286"/>
      <c r="C114" s="288"/>
      <c r="D114" s="54">
        <v>6</v>
      </c>
      <c r="E114" s="50" t="s">
        <v>2080</v>
      </c>
      <c r="F114" s="43">
        <v>0.878</v>
      </c>
      <c r="G114" s="13" t="s">
        <v>1798</v>
      </c>
      <c r="H114" s="47">
        <v>0.6</v>
      </c>
      <c r="I114" s="47">
        <v>6</v>
      </c>
      <c r="J114" s="47">
        <v>8</v>
      </c>
      <c r="K114" s="13">
        <v>1</v>
      </c>
      <c r="L114" s="13" t="s">
        <v>1808</v>
      </c>
      <c r="M114" s="13" t="s">
        <v>1803</v>
      </c>
      <c r="N114" s="13" t="s">
        <v>1804</v>
      </c>
      <c r="O114" s="13">
        <v>0</v>
      </c>
      <c r="P114" s="13" t="s">
        <v>2049</v>
      </c>
      <c r="Q114" s="13">
        <v>0</v>
      </c>
      <c r="R114" s="13" t="s">
        <v>1805</v>
      </c>
      <c r="S114" s="13">
        <v>0</v>
      </c>
      <c r="T114" s="13" t="s">
        <v>1806</v>
      </c>
      <c r="U114" s="13" t="s">
        <v>1801</v>
      </c>
      <c r="V114" s="13">
        <v>0</v>
      </c>
      <c r="W114" s="13" t="s">
        <v>1801</v>
      </c>
      <c r="X114" s="13" t="s">
        <v>1803</v>
      </c>
      <c r="Y114" s="18">
        <v>0</v>
      </c>
    </row>
    <row r="115" spans="1:25">
      <c r="A115" s="284"/>
      <c r="B115" s="286"/>
      <c r="C115" s="288"/>
      <c r="D115" s="54">
        <v>7</v>
      </c>
      <c r="E115" s="50" t="s">
        <v>2100</v>
      </c>
      <c r="F115" s="43">
        <v>0.95799999999999996</v>
      </c>
      <c r="G115" s="13" t="s">
        <v>1798</v>
      </c>
      <c r="H115" s="47">
        <v>2.5</v>
      </c>
      <c r="I115" s="47">
        <v>6</v>
      </c>
      <c r="J115" s="47">
        <v>8</v>
      </c>
      <c r="K115" s="13">
        <v>1</v>
      </c>
      <c r="L115" s="13" t="s">
        <v>1801</v>
      </c>
      <c r="M115" s="13" t="s">
        <v>1803</v>
      </c>
      <c r="N115" s="13" t="s">
        <v>1811</v>
      </c>
      <c r="O115" s="13">
        <v>0</v>
      </c>
      <c r="P115" s="13" t="s">
        <v>2049</v>
      </c>
      <c r="Q115" s="13">
        <v>0</v>
      </c>
      <c r="R115" s="13" t="s">
        <v>1805</v>
      </c>
      <c r="S115" s="13">
        <v>0</v>
      </c>
      <c r="T115" s="13" t="s">
        <v>1806</v>
      </c>
      <c r="U115" s="13" t="s">
        <v>1801</v>
      </c>
      <c r="V115" s="13">
        <v>0</v>
      </c>
      <c r="W115" s="13" t="s">
        <v>1801</v>
      </c>
      <c r="X115" s="13" t="s">
        <v>1803</v>
      </c>
      <c r="Y115" s="18">
        <v>0</v>
      </c>
    </row>
    <row r="116" spans="1:25">
      <c r="A116" s="284"/>
      <c r="B116" s="286"/>
      <c r="C116" s="288"/>
      <c r="D116" s="54">
        <v>8</v>
      </c>
      <c r="E116" s="50" t="s">
        <v>2080</v>
      </c>
      <c r="F116" s="43">
        <v>1.1499999999999999</v>
      </c>
      <c r="G116" s="13" t="s">
        <v>1798</v>
      </c>
      <c r="H116" s="47">
        <v>0.6</v>
      </c>
      <c r="I116" s="47">
        <v>6</v>
      </c>
      <c r="J116" s="47">
        <v>8</v>
      </c>
      <c r="K116" s="13">
        <v>1</v>
      </c>
      <c r="L116" s="13" t="s">
        <v>1801</v>
      </c>
      <c r="M116" s="13" t="s">
        <v>1803</v>
      </c>
      <c r="N116" s="13" t="s">
        <v>1811</v>
      </c>
      <c r="O116" s="13">
        <v>0</v>
      </c>
      <c r="P116" s="13" t="s">
        <v>2049</v>
      </c>
      <c r="Q116" s="13">
        <v>0</v>
      </c>
      <c r="R116" s="13" t="s">
        <v>1805</v>
      </c>
      <c r="S116" s="13">
        <v>0</v>
      </c>
      <c r="T116" s="13" t="s">
        <v>1806</v>
      </c>
      <c r="U116" s="13" t="s">
        <v>1801</v>
      </c>
      <c r="V116" s="13">
        <v>0</v>
      </c>
      <c r="W116" s="13" t="s">
        <v>1801</v>
      </c>
      <c r="X116" s="13" t="s">
        <v>1803</v>
      </c>
      <c r="Y116" s="18">
        <v>0</v>
      </c>
    </row>
    <row r="117" spans="1:25">
      <c r="A117" s="284"/>
      <c r="B117" s="286"/>
      <c r="C117" s="288"/>
      <c r="D117" s="54">
        <v>9</v>
      </c>
      <c r="E117" s="50" t="s">
        <v>2105</v>
      </c>
      <c r="F117" s="43">
        <v>1.45</v>
      </c>
      <c r="G117" s="13" t="s">
        <v>1798</v>
      </c>
      <c r="H117" s="47">
        <v>2.5</v>
      </c>
      <c r="I117" s="47">
        <v>6</v>
      </c>
      <c r="J117" s="47">
        <v>8</v>
      </c>
      <c r="K117" s="13">
        <v>1</v>
      </c>
      <c r="L117" s="13" t="s">
        <v>1801</v>
      </c>
      <c r="M117" s="13" t="s">
        <v>1803</v>
      </c>
      <c r="N117" s="13" t="s">
        <v>1811</v>
      </c>
      <c r="O117" s="13">
        <v>0</v>
      </c>
      <c r="P117" s="13" t="s">
        <v>2049</v>
      </c>
      <c r="Q117" s="13">
        <v>0</v>
      </c>
      <c r="R117" s="13" t="s">
        <v>1805</v>
      </c>
      <c r="S117" s="13">
        <v>0</v>
      </c>
      <c r="T117" s="13" t="s">
        <v>1806</v>
      </c>
      <c r="U117" s="13" t="s">
        <v>1801</v>
      </c>
      <c r="V117" s="13">
        <v>0</v>
      </c>
      <c r="W117" s="13" t="s">
        <v>1801</v>
      </c>
      <c r="X117" s="13" t="s">
        <v>1803</v>
      </c>
      <c r="Y117" s="18">
        <v>0</v>
      </c>
    </row>
    <row r="118" spans="1:25">
      <c r="A118" s="284"/>
      <c r="B118" s="286"/>
      <c r="C118" s="288"/>
      <c r="D118" s="54">
        <v>10</v>
      </c>
      <c r="E118" s="50" t="s">
        <v>2080</v>
      </c>
      <c r="F118" s="43">
        <v>1.7549999999999999</v>
      </c>
      <c r="G118" s="13" t="s">
        <v>1798</v>
      </c>
      <c r="H118" s="47">
        <v>0.6</v>
      </c>
      <c r="I118" s="47">
        <v>6</v>
      </c>
      <c r="J118" s="47">
        <v>8</v>
      </c>
      <c r="K118" s="13">
        <v>1</v>
      </c>
      <c r="L118" s="13" t="s">
        <v>1801</v>
      </c>
      <c r="M118" s="13" t="s">
        <v>1803</v>
      </c>
      <c r="N118" s="13" t="s">
        <v>1811</v>
      </c>
      <c r="O118" s="13">
        <v>0</v>
      </c>
      <c r="P118" s="13" t="s">
        <v>2049</v>
      </c>
      <c r="Q118" s="13">
        <v>0</v>
      </c>
      <c r="R118" s="13" t="s">
        <v>1805</v>
      </c>
      <c r="S118" s="13">
        <v>0</v>
      </c>
      <c r="T118" s="13" t="s">
        <v>1806</v>
      </c>
      <c r="U118" s="13" t="s">
        <v>1801</v>
      </c>
      <c r="V118" s="13">
        <v>0</v>
      </c>
      <c r="W118" s="13" t="s">
        <v>1801</v>
      </c>
      <c r="X118" s="13" t="s">
        <v>1803</v>
      </c>
      <c r="Y118" s="18">
        <v>0</v>
      </c>
    </row>
    <row r="119" spans="1:25">
      <c r="A119" s="284"/>
      <c r="B119" s="286"/>
      <c r="C119" s="288"/>
      <c r="D119" s="54">
        <v>11</v>
      </c>
      <c r="E119" s="50" t="s">
        <v>2077</v>
      </c>
      <c r="F119" s="43">
        <v>2.25</v>
      </c>
      <c r="G119" s="13" t="s">
        <v>1798</v>
      </c>
      <c r="H119" s="47">
        <v>0.6</v>
      </c>
      <c r="I119" s="47">
        <v>6</v>
      </c>
      <c r="J119" s="47">
        <v>8</v>
      </c>
      <c r="K119" s="13">
        <v>1</v>
      </c>
      <c r="L119" s="13" t="s">
        <v>1801</v>
      </c>
      <c r="M119" s="13" t="s">
        <v>1803</v>
      </c>
      <c r="N119" s="13" t="s">
        <v>1811</v>
      </c>
      <c r="O119" s="13">
        <v>0</v>
      </c>
      <c r="P119" s="13" t="s">
        <v>2049</v>
      </c>
      <c r="Q119" s="13">
        <v>0</v>
      </c>
      <c r="R119" s="13" t="s">
        <v>1805</v>
      </c>
      <c r="S119" s="13">
        <v>0</v>
      </c>
      <c r="T119" s="13" t="s">
        <v>1806</v>
      </c>
      <c r="U119" s="13" t="s">
        <v>1801</v>
      </c>
      <c r="V119" s="13">
        <v>0</v>
      </c>
      <c r="W119" s="13" t="s">
        <v>1801</v>
      </c>
      <c r="X119" s="13" t="s">
        <v>1803</v>
      </c>
      <c r="Y119" s="18">
        <v>0</v>
      </c>
    </row>
    <row r="120" spans="1:25">
      <c r="A120" s="284"/>
      <c r="B120" s="286"/>
      <c r="C120" s="288"/>
      <c r="D120" s="54">
        <v>12</v>
      </c>
      <c r="E120" s="50" t="s">
        <v>2077</v>
      </c>
      <c r="F120" s="43">
        <v>2.4500000000000002</v>
      </c>
      <c r="G120" s="13" t="s">
        <v>1798</v>
      </c>
      <c r="H120" s="47">
        <v>0.6</v>
      </c>
      <c r="I120" s="47">
        <v>6</v>
      </c>
      <c r="J120" s="47">
        <v>8</v>
      </c>
      <c r="K120" s="13">
        <v>1</v>
      </c>
      <c r="L120" s="13" t="s">
        <v>1801</v>
      </c>
      <c r="M120" s="13" t="s">
        <v>1803</v>
      </c>
      <c r="N120" s="13" t="s">
        <v>1811</v>
      </c>
      <c r="O120" s="13">
        <v>0</v>
      </c>
      <c r="P120" s="13" t="s">
        <v>2049</v>
      </c>
      <c r="Q120" s="13">
        <v>0</v>
      </c>
      <c r="R120" s="13" t="s">
        <v>1805</v>
      </c>
      <c r="S120" s="13">
        <v>0</v>
      </c>
      <c r="T120" s="13" t="s">
        <v>1806</v>
      </c>
      <c r="U120" s="13" t="s">
        <v>1801</v>
      </c>
      <c r="V120" s="13">
        <v>0</v>
      </c>
      <c r="W120" s="13" t="s">
        <v>1801</v>
      </c>
      <c r="X120" s="13" t="s">
        <v>1803</v>
      </c>
      <c r="Y120" s="18">
        <v>0</v>
      </c>
    </row>
    <row r="121" spans="1:25">
      <c r="A121" s="284"/>
      <c r="B121" s="286"/>
      <c r="C121" s="288"/>
      <c r="D121" s="54">
        <v>13</v>
      </c>
      <c r="E121" s="50" t="s">
        <v>2077</v>
      </c>
      <c r="F121" s="43">
        <v>2.46</v>
      </c>
      <c r="G121" s="13" t="s">
        <v>1798</v>
      </c>
      <c r="H121" s="47">
        <v>0.6</v>
      </c>
      <c r="I121" s="47">
        <v>6</v>
      </c>
      <c r="J121" s="47">
        <v>8</v>
      </c>
      <c r="K121" s="13">
        <v>1</v>
      </c>
      <c r="L121" s="13" t="s">
        <v>1801</v>
      </c>
      <c r="M121" s="13" t="s">
        <v>1803</v>
      </c>
      <c r="N121" s="13" t="s">
        <v>1811</v>
      </c>
      <c r="O121" s="13">
        <v>0</v>
      </c>
      <c r="P121" s="13" t="s">
        <v>2049</v>
      </c>
      <c r="Q121" s="13">
        <v>0</v>
      </c>
      <c r="R121" s="13" t="s">
        <v>1805</v>
      </c>
      <c r="S121" s="13">
        <v>0</v>
      </c>
      <c r="T121" s="13" t="s">
        <v>1806</v>
      </c>
      <c r="U121" s="13" t="s">
        <v>1801</v>
      </c>
      <c r="V121" s="13">
        <v>0</v>
      </c>
      <c r="W121" s="13" t="s">
        <v>1801</v>
      </c>
      <c r="X121" s="13" t="s">
        <v>1803</v>
      </c>
      <c r="Y121" s="18">
        <v>0</v>
      </c>
    </row>
    <row r="122" spans="1:25">
      <c r="A122" s="284"/>
      <c r="B122" s="286"/>
      <c r="C122" s="288"/>
      <c r="D122" s="54">
        <v>14</v>
      </c>
      <c r="E122" s="50" t="s">
        <v>2077</v>
      </c>
      <c r="F122" s="43">
        <v>2.6</v>
      </c>
      <c r="G122" s="13" t="s">
        <v>1798</v>
      </c>
      <c r="H122" s="47">
        <v>0.6</v>
      </c>
      <c r="I122" s="47">
        <v>6</v>
      </c>
      <c r="J122" s="47">
        <v>8</v>
      </c>
      <c r="K122" s="13">
        <v>1</v>
      </c>
      <c r="L122" s="13" t="s">
        <v>1801</v>
      </c>
      <c r="M122" s="13" t="s">
        <v>1803</v>
      </c>
      <c r="N122" s="13" t="s">
        <v>1811</v>
      </c>
      <c r="O122" s="13">
        <v>0</v>
      </c>
      <c r="P122" s="13" t="s">
        <v>2049</v>
      </c>
      <c r="Q122" s="13">
        <v>0</v>
      </c>
      <c r="R122" s="13" t="s">
        <v>1805</v>
      </c>
      <c r="S122" s="13">
        <v>0</v>
      </c>
      <c r="T122" s="13" t="s">
        <v>1806</v>
      </c>
      <c r="U122" s="13" t="s">
        <v>1801</v>
      </c>
      <c r="V122" s="13">
        <v>0</v>
      </c>
      <c r="W122" s="13" t="s">
        <v>1801</v>
      </c>
      <c r="X122" s="13" t="s">
        <v>1803</v>
      </c>
      <c r="Y122" s="18">
        <v>0</v>
      </c>
    </row>
    <row r="123" spans="1:25">
      <c r="A123" s="284"/>
      <c r="B123" s="286"/>
      <c r="C123" s="288"/>
      <c r="D123" s="54">
        <v>15</v>
      </c>
      <c r="E123" s="50" t="s">
        <v>2077</v>
      </c>
      <c r="F123" s="43">
        <v>2.8</v>
      </c>
      <c r="G123" s="13" t="s">
        <v>1798</v>
      </c>
      <c r="H123" s="47">
        <v>0.6</v>
      </c>
      <c r="I123" s="47">
        <v>6</v>
      </c>
      <c r="J123" s="47">
        <v>8</v>
      </c>
      <c r="K123" s="13">
        <v>1</v>
      </c>
      <c r="L123" s="13" t="s">
        <v>1801</v>
      </c>
      <c r="M123" s="13" t="s">
        <v>1803</v>
      </c>
      <c r="N123" s="13" t="s">
        <v>1811</v>
      </c>
      <c r="O123" s="13">
        <v>0</v>
      </c>
      <c r="P123" s="13" t="s">
        <v>2049</v>
      </c>
      <c r="Q123" s="13">
        <v>0</v>
      </c>
      <c r="R123" s="13" t="s">
        <v>1805</v>
      </c>
      <c r="S123" s="13">
        <v>0</v>
      </c>
      <c r="T123" s="13" t="s">
        <v>1806</v>
      </c>
      <c r="U123" s="13" t="s">
        <v>1801</v>
      </c>
      <c r="V123" s="13">
        <v>0</v>
      </c>
      <c r="W123" s="13" t="s">
        <v>1801</v>
      </c>
      <c r="X123" s="13" t="s">
        <v>1803</v>
      </c>
      <c r="Y123" s="18">
        <v>0</v>
      </c>
    </row>
    <row r="124" spans="1:25">
      <c r="A124" s="284">
        <v>93</v>
      </c>
      <c r="B124" s="286">
        <v>3.4430000000000001</v>
      </c>
      <c r="C124" s="288" t="s">
        <v>2115</v>
      </c>
      <c r="D124" s="54">
        <v>1</v>
      </c>
      <c r="E124" s="50" t="s">
        <v>2080</v>
      </c>
      <c r="F124" s="43" t="s">
        <v>2091</v>
      </c>
      <c r="G124" s="13" t="s">
        <v>1798</v>
      </c>
      <c r="H124" s="47">
        <v>0.6</v>
      </c>
      <c r="I124" s="47">
        <v>6.5</v>
      </c>
      <c r="J124" s="47">
        <v>8.5</v>
      </c>
      <c r="K124" s="13">
        <v>1</v>
      </c>
      <c r="L124" s="13" t="s">
        <v>1801</v>
      </c>
      <c r="M124" s="13" t="s">
        <v>1803</v>
      </c>
      <c r="N124" s="13" t="s">
        <v>1811</v>
      </c>
      <c r="O124" s="13">
        <v>0</v>
      </c>
      <c r="P124" s="13" t="s">
        <v>2049</v>
      </c>
      <c r="Q124" s="13">
        <v>0</v>
      </c>
      <c r="R124" s="13" t="s">
        <v>1805</v>
      </c>
      <c r="S124" s="13">
        <v>0</v>
      </c>
      <c r="T124" s="13" t="s">
        <v>1806</v>
      </c>
      <c r="U124" s="13" t="s">
        <v>1801</v>
      </c>
      <c r="V124" s="13">
        <v>0</v>
      </c>
      <c r="W124" s="13" t="s">
        <v>1801</v>
      </c>
      <c r="X124" s="13" t="s">
        <v>1803</v>
      </c>
      <c r="Y124" s="18">
        <v>0</v>
      </c>
    </row>
    <row r="125" spans="1:25">
      <c r="A125" s="284"/>
      <c r="B125" s="286"/>
      <c r="C125" s="288"/>
      <c r="D125" s="54">
        <v>2</v>
      </c>
      <c r="E125" s="50" t="s">
        <v>2080</v>
      </c>
      <c r="F125" s="43">
        <v>0.4</v>
      </c>
      <c r="G125" s="13" t="s">
        <v>1798</v>
      </c>
      <c r="H125" s="47">
        <v>0.6</v>
      </c>
      <c r="I125" s="47">
        <v>6.5</v>
      </c>
      <c r="J125" s="47">
        <v>8.5</v>
      </c>
      <c r="K125" s="13">
        <v>1</v>
      </c>
      <c r="L125" s="13" t="s">
        <v>1801</v>
      </c>
      <c r="M125" s="13" t="s">
        <v>1803</v>
      </c>
      <c r="N125" s="13" t="s">
        <v>1811</v>
      </c>
      <c r="O125" s="13">
        <v>0</v>
      </c>
      <c r="P125" s="13" t="s">
        <v>2049</v>
      </c>
      <c r="Q125" s="13">
        <v>0</v>
      </c>
      <c r="R125" s="13" t="s">
        <v>1805</v>
      </c>
      <c r="S125" s="13">
        <v>0</v>
      </c>
      <c r="T125" s="13" t="s">
        <v>1806</v>
      </c>
      <c r="U125" s="13" t="s">
        <v>1801</v>
      </c>
      <c r="V125" s="13">
        <v>0</v>
      </c>
      <c r="W125" s="13" t="s">
        <v>1801</v>
      </c>
      <c r="X125" s="13" t="s">
        <v>1803</v>
      </c>
      <c r="Y125" s="18">
        <v>0</v>
      </c>
    </row>
    <row r="126" spans="1:25">
      <c r="A126" s="284"/>
      <c r="B126" s="286"/>
      <c r="C126" s="288"/>
      <c r="D126" s="54">
        <v>3</v>
      </c>
      <c r="E126" s="50" t="s">
        <v>2080</v>
      </c>
      <c r="F126" s="43">
        <v>0.55000000000000004</v>
      </c>
      <c r="G126" s="13" t="s">
        <v>1798</v>
      </c>
      <c r="H126" s="47">
        <v>0.6</v>
      </c>
      <c r="I126" s="47">
        <v>6.5</v>
      </c>
      <c r="J126" s="47">
        <v>8.5</v>
      </c>
      <c r="K126" s="13">
        <v>1</v>
      </c>
      <c r="L126" s="13" t="s">
        <v>1801</v>
      </c>
      <c r="M126" s="13" t="s">
        <v>1803</v>
      </c>
      <c r="N126" s="13" t="s">
        <v>1811</v>
      </c>
      <c r="O126" s="13">
        <v>0</v>
      </c>
      <c r="P126" s="13" t="s">
        <v>2049</v>
      </c>
      <c r="Q126" s="13">
        <v>0</v>
      </c>
      <c r="R126" s="13" t="s">
        <v>1805</v>
      </c>
      <c r="S126" s="13">
        <v>0</v>
      </c>
      <c r="T126" s="13" t="s">
        <v>1806</v>
      </c>
      <c r="U126" s="13" t="s">
        <v>1801</v>
      </c>
      <c r="V126" s="13">
        <v>0</v>
      </c>
      <c r="W126" s="13" t="s">
        <v>1801</v>
      </c>
      <c r="X126" s="13" t="s">
        <v>1803</v>
      </c>
      <c r="Y126" s="18">
        <v>0</v>
      </c>
    </row>
    <row r="127" spans="1:25">
      <c r="A127" s="284"/>
      <c r="B127" s="286"/>
      <c r="C127" s="288"/>
      <c r="D127" s="54">
        <v>4</v>
      </c>
      <c r="E127" s="50" t="s">
        <v>2080</v>
      </c>
      <c r="F127" s="43">
        <v>0.7</v>
      </c>
      <c r="G127" s="13" t="s">
        <v>1798</v>
      </c>
      <c r="H127" s="47">
        <v>0.6</v>
      </c>
      <c r="I127" s="47">
        <v>6.5</v>
      </c>
      <c r="J127" s="47">
        <v>8.5</v>
      </c>
      <c r="K127" s="13">
        <v>1</v>
      </c>
      <c r="L127" s="13" t="s">
        <v>1801</v>
      </c>
      <c r="M127" s="13" t="s">
        <v>1803</v>
      </c>
      <c r="N127" s="13" t="s">
        <v>1811</v>
      </c>
      <c r="O127" s="13">
        <v>0</v>
      </c>
      <c r="P127" s="13" t="s">
        <v>2049</v>
      </c>
      <c r="Q127" s="13">
        <v>0</v>
      </c>
      <c r="R127" s="13" t="s">
        <v>1805</v>
      </c>
      <c r="S127" s="13">
        <v>0</v>
      </c>
      <c r="T127" s="13" t="s">
        <v>1806</v>
      </c>
      <c r="U127" s="13" t="s">
        <v>1801</v>
      </c>
      <c r="V127" s="13">
        <v>0</v>
      </c>
      <c r="W127" s="13" t="s">
        <v>1801</v>
      </c>
      <c r="X127" s="13" t="s">
        <v>1803</v>
      </c>
      <c r="Y127" s="18">
        <v>0</v>
      </c>
    </row>
    <row r="128" spans="1:25">
      <c r="A128" s="284"/>
      <c r="B128" s="286"/>
      <c r="C128" s="288"/>
      <c r="D128" s="54">
        <v>5</v>
      </c>
      <c r="E128" s="50" t="s">
        <v>2080</v>
      </c>
      <c r="F128" s="43">
        <v>0.9</v>
      </c>
      <c r="G128" s="13" t="s">
        <v>1798</v>
      </c>
      <c r="H128" s="47">
        <v>0.6</v>
      </c>
      <c r="I128" s="47">
        <v>6.5</v>
      </c>
      <c r="J128" s="47">
        <v>8.5</v>
      </c>
      <c r="K128" s="13">
        <v>1</v>
      </c>
      <c r="L128" s="13" t="s">
        <v>1801</v>
      </c>
      <c r="M128" s="13" t="s">
        <v>1803</v>
      </c>
      <c r="N128" s="13" t="s">
        <v>1811</v>
      </c>
      <c r="O128" s="13">
        <v>0</v>
      </c>
      <c r="P128" s="13" t="s">
        <v>2049</v>
      </c>
      <c r="Q128" s="13">
        <v>0</v>
      </c>
      <c r="R128" s="13" t="s">
        <v>1805</v>
      </c>
      <c r="S128" s="13">
        <v>0</v>
      </c>
      <c r="T128" s="13" t="s">
        <v>1806</v>
      </c>
      <c r="U128" s="13" t="s">
        <v>1801</v>
      </c>
      <c r="V128" s="13">
        <v>0</v>
      </c>
      <c r="W128" s="13" t="s">
        <v>1801</v>
      </c>
      <c r="X128" s="13" t="s">
        <v>1803</v>
      </c>
      <c r="Y128" s="18">
        <v>0</v>
      </c>
    </row>
    <row r="129" spans="1:25">
      <c r="A129" s="284"/>
      <c r="B129" s="286"/>
      <c r="C129" s="288"/>
      <c r="D129" s="54">
        <v>6</v>
      </c>
      <c r="E129" s="50" t="s">
        <v>2080</v>
      </c>
      <c r="F129" s="43">
        <v>0.9</v>
      </c>
      <c r="G129" s="13" t="s">
        <v>1798</v>
      </c>
      <c r="H129" s="47">
        <v>0.6</v>
      </c>
      <c r="I129" s="47">
        <v>6.5</v>
      </c>
      <c r="J129" s="47">
        <v>8.5</v>
      </c>
      <c r="K129" s="13">
        <v>1</v>
      </c>
      <c r="L129" s="13" t="s">
        <v>1801</v>
      </c>
      <c r="M129" s="13" t="s">
        <v>1803</v>
      </c>
      <c r="N129" s="13" t="s">
        <v>1811</v>
      </c>
      <c r="O129" s="13">
        <v>0</v>
      </c>
      <c r="P129" s="13" t="s">
        <v>2049</v>
      </c>
      <c r="Q129" s="13">
        <v>0</v>
      </c>
      <c r="R129" s="13" t="s">
        <v>1805</v>
      </c>
      <c r="S129" s="13">
        <v>0</v>
      </c>
      <c r="T129" s="13" t="s">
        <v>1806</v>
      </c>
      <c r="U129" s="13" t="s">
        <v>1801</v>
      </c>
      <c r="V129" s="13">
        <v>0</v>
      </c>
      <c r="W129" s="13" t="s">
        <v>1801</v>
      </c>
      <c r="X129" s="13" t="s">
        <v>1803</v>
      </c>
      <c r="Y129" s="18">
        <v>0</v>
      </c>
    </row>
    <row r="130" spans="1:25">
      <c r="A130" s="284"/>
      <c r="B130" s="286"/>
      <c r="C130" s="288"/>
      <c r="D130" s="54">
        <v>7</v>
      </c>
      <c r="E130" s="50" t="s">
        <v>2080</v>
      </c>
      <c r="F130" s="43">
        <v>1.1499999999999999</v>
      </c>
      <c r="G130" s="13" t="s">
        <v>1798</v>
      </c>
      <c r="H130" s="47">
        <v>0.6</v>
      </c>
      <c r="I130" s="47">
        <v>4</v>
      </c>
      <c r="J130" s="47">
        <v>6</v>
      </c>
      <c r="K130" s="13">
        <v>1</v>
      </c>
      <c r="L130" s="13" t="s">
        <v>1801</v>
      </c>
      <c r="M130" s="13" t="s">
        <v>1803</v>
      </c>
      <c r="N130" s="13" t="s">
        <v>1811</v>
      </c>
      <c r="O130" s="13">
        <v>0</v>
      </c>
      <c r="P130" s="13" t="s">
        <v>2049</v>
      </c>
      <c r="Q130" s="13">
        <v>0</v>
      </c>
      <c r="R130" s="13" t="s">
        <v>1805</v>
      </c>
      <c r="S130" s="13">
        <v>0</v>
      </c>
      <c r="T130" s="13" t="s">
        <v>1806</v>
      </c>
      <c r="U130" s="13" t="s">
        <v>1801</v>
      </c>
      <c r="V130" s="13">
        <v>0</v>
      </c>
      <c r="W130" s="13" t="s">
        <v>1801</v>
      </c>
      <c r="X130" s="13" t="s">
        <v>1803</v>
      </c>
      <c r="Y130" s="18">
        <v>0</v>
      </c>
    </row>
    <row r="131" spans="1:25">
      <c r="A131" s="284"/>
      <c r="B131" s="286"/>
      <c r="C131" s="288"/>
      <c r="D131" s="54">
        <v>8</v>
      </c>
      <c r="E131" s="50" t="s">
        <v>2105</v>
      </c>
      <c r="F131" s="43">
        <v>1.1499999999999999</v>
      </c>
      <c r="G131" s="13" t="s">
        <v>1798</v>
      </c>
      <c r="H131" s="47">
        <v>1</v>
      </c>
      <c r="I131" s="47">
        <v>4</v>
      </c>
      <c r="J131" s="47">
        <v>6</v>
      </c>
      <c r="K131" s="13">
        <v>1</v>
      </c>
      <c r="L131" s="13" t="s">
        <v>1801</v>
      </c>
      <c r="M131" s="13" t="s">
        <v>1803</v>
      </c>
      <c r="N131" s="13" t="s">
        <v>1811</v>
      </c>
      <c r="O131" s="13">
        <v>0</v>
      </c>
      <c r="P131" s="13" t="s">
        <v>2049</v>
      </c>
      <c r="Q131" s="13">
        <v>0</v>
      </c>
      <c r="R131" s="13" t="s">
        <v>1805</v>
      </c>
      <c r="S131" s="13">
        <v>0</v>
      </c>
      <c r="T131" s="13" t="s">
        <v>1806</v>
      </c>
      <c r="U131" s="13" t="s">
        <v>1801</v>
      </c>
      <c r="V131" s="13">
        <v>0</v>
      </c>
      <c r="W131" s="13" t="s">
        <v>1801</v>
      </c>
      <c r="X131" s="13" t="s">
        <v>1803</v>
      </c>
      <c r="Y131" s="18">
        <v>0</v>
      </c>
    </row>
    <row r="132" spans="1:25">
      <c r="A132" s="284"/>
      <c r="B132" s="286"/>
      <c r="C132" s="288"/>
      <c r="D132" s="54">
        <v>9</v>
      </c>
      <c r="E132" s="50" t="s">
        <v>2080</v>
      </c>
      <c r="F132" s="43">
        <v>1.25</v>
      </c>
      <c r="G132" s="13" t="s">
        <v>1798</v>
      </c>
      <c r="H132" s="47">
        <v>0.6</v>
      </c>
      <c r="I132" s="47">
        <v>6.5</v>
      </c>
      <c r="J132" s="47">
        <v>8.5</v>
      </c>
      <c r="K132" s="13">
        <v>1</v>
      </c>
      <c r="L132" s="13" t="s">
        <v>1801</v>
      </c>
      <c r="M132" s="13" t="s">
        <v>1803</v>
      </c>
      <c r="N132" s="13" t="s">
        <v>1811</v>
      </c>
      <c r="O132" s="13">
        <v>0</v>
      </c>
      <c r="P132" s="13" t="s">
        <v>2049</v>
      </c>
      <c r="Q132" s="13">
        <v>0</v>
      </c>
      <c r="R132" s="13" t="s">
        <v>1805</v>
      </c>
      <c r="S132" s="13">
        <v>0</v>
      </c>
      <c r="T132" s="13" t="s">
        <v>1806</v>
      </c>
      <c r="U132" s="13" t="s">
        <v>1801</v>
      </c>
      <c r="V132" s="13">
        <v>0</v>
      </c>
      <c r="W132" s="13" t="s">
        <v>1801</v>
      </c>
      <c r="X132" s="13" t="s">
        <v>1803</v>
      </c>
      <c r="Y132" s="18">
        <v>0</v>
      </c>
    </row>
    <row r="133" spans="1:25">
      <c r="A133" s="284"/>
      <c r="B133" s="286"/>
      <c r="C133" s="288"/>
      <c r="D133" s="54">
        <v>10</v>
      </c>
      <c r="E133" s="50" t="s">
        <v>2080</v>
      </c>
      <c r="F133" s="43">
        <v>1.35</v>
      </c>
      <c r="G133" s="13" t="s">
        <v>1798</v>
      </c>
      <c r="H133" s="47">
        <v>0.6</v>
      </c>
      <c r="I133" s="47">
        <v>6.5</v>
      </c>
      <c r="J133" s="47">
        <v>8.5</v>
      </c>
      <c r="K133" s="13">
        <v>1</v>
      </c>
      <c r="L133" s="13" t="s">
        <v>1801</v>
      </c>
      <c r="M133" s="13" t="s">
        <v>1803</v>
      </c>
      <c r="N133" s="13" t="s">
        <v>1811</v>
      </c>
      <c r="O133" s="13">
        <v>0</v>
      </c>
      <c r="P133" s="13" t="s">
        <v>2049</v>
      </c>
      <c r="Q133" s="13">
        <v>0</v>
      </c>
      <c r="R133" s="13" t="s">
        <v>1805</v>
      </c>
      <c r="S133" s="13">
        <v>0</v>
      </c>
      <c r="T133" s="13" t="s">
        <v>1806</v>
      </c>
      <c r="U133" s="13" t="s">
        <v>1801</v>
      </c>
      <c r="V133" s="13">
        <v>0</v>
      </c>
      <c r="W133" s="13" t="s">
        <v>1801</v>
      </c>
      <c r="X133" s="13" t="s">
        <v>1803</v>
      </c>
      <c r="Y133" s="18">
        <v>0</v>
      </c>
    </row>
    <row r="134" spans="1:25">
      <c r="A134" s="284"/>
      <c r="B134" s="286"/>
      <c r="C134" s="288"/>
      <c r="D134" s="54">
        <v>11</v>
      </c>
      <c r="E134" s="50" t="s">
        <v>2080</v>
      </c>
      <c r="F134" s="43">
        <v>1.45</v>
      </c>
      <c r="G134" s="13" t="s">
        <v>1798</v>
      </c>
      <c r="H134" s="47">
        <v>0.6</v>
      </c>
      <c r="I134" s="47">
        <v>6.5</v>
      </c>
      <c r="J134" s="47">
        <v>8.5</v>
      </c>
      <c r="K134" s="13">
        <v>1</v>
      </c>
      <c r="L134" s="13" t="s">
        <v>1801</v>
      </c>
      <c r="M134" s="13" t="s">
        <v>1803</v>
      </c>
      <c r="N134" s="13" t="s">
        <v>1811</v>
      </c>
      <c r="O134" s="13">
        <v>0</v>
      </c>
      <c r="P134" s="13" t="s">
        <v>2049</v>
      </c>
      <c r="Q134" s="13">
        <v>0</v>
      </c>
      <c r="R134" s="13" t="s">
        <v>1805</v>
      </c>
      <c r="S134" s="13">
        <v>0</v>
      </c>
      <c r="T134" s="13" t="s">
        <v>1806</v>
      </c>
      <c r="U134" s="13" t="s">
        <v>1801</v>
      </c>
      <c r="V134" s="13">
        <v>0</v>
      </c>
      <c r="W134" s="13" t="s">
        <v>1801</v>
      </c>
      <c r="X134" s="13" t="s">
        <v>1803</v>
      </c>
      <c r="Y134" s="18">
        <v>0</v>
      </c>
    </row>
    <row r="135" spans="1:25">
      <c r="A135" s="284"/>
      <c r="B135" s="286"/>
      <c r="C135" s="288"/>
      <c r="D135" s="54">
        <v>12</v>
      </c>
      <c r="E135" s="50" t="s">
        <v>2080</v>
      </c>
      <c r="F135" s="43">
        <v>1.55</v>
      </c>
      <c r="G135" s="13" t="s">
        <v>1798</v>
      </c>
      <c r="H135" s="47">
        <v>0.6</v>
      </c>
      <c r="I135" s="47">
        <v>6.5</v>
      </c>
      <c r="J135" s="47">
        <v>8.5</v>
      </c>
      <c r="K135" s="13">
        <v>1</v>
      </c>
      <c r="L135" s="13" t="s">
        <v>1801</v>
      </c>
      <c r="M135" s="13" t="s">
        <v>1803</v>
      </c>
      <c r="N135" s="13" t="s">
        <v>1811</v>
      </c>
      <c r="O135" s="13">
        <v>0</v>
      </c>
      <c r="P135" s="13" t="s">
        <v>2049</v>
      </c>
      <c r="Q135" s="13">
        <v>0</v>
      </c>
      <c r="R135" s="13" t="s">
        <v>1805</v>
      </c>
      <c r="S135" s="13">
        <v>0</v>
      </c>
      <c r="T135" s="13" t="s">
        <v>1806</v>
      </c>
      <c r="U135" s="13" t="s">
        <v>1801</v>
      </c>
      <c r="V135" s="13">
        <v>0</v>
      </c>
      <c r="W135" s="13" t="s">
        <v>1801</v>
      </c>
      <c r="X135" s="13" t="s">
        <v>1803</v>
      </c>
      <c r="Y135" s="18">
        <v>0</v>
      </c>
    </row>
    <row r="136" spans="1:25">
      <c r="A136" s="284"/>
      <c r="B136" s="286"/>
      <c r="C136" s="288"/>
      <c r="D136" s="54">
        <v>13</v>
      </c>
      <c r="E136" s="50" t="s">
        <v>2080</v>
      </c>
      <c r="F136" s="43">
        <v>1.95</v>
      </c>
      <c r="G136" s="13" t="s">
        <v>1798</v>
      </c>
      <c r="H136" s="47">
        <v>0.6</v>
      </c>
      <c r="I136" s="47">
        <v>6.5</v>
      </c>
      <c r="J136" s="47">
        <v>8.5</v>
      </c>
      <c r="K136" s="13">
        <v>1</v>
      </c>
      <c r="L136" s="13" t="s">
        <v>1801</v>
      </c>
      <c r="M136" s="13" t="s">
        <v>1803</v>
      </c>
      <c r="N136" s="13" t="s">
        <v>1811</v>
      </c>
      <c r="O136" s="13">
        <v>0</v>
      </c>
      <c r="P136" s="13" t="s">
        <v>2049</v>
      </c>
      <c r="Q136" s="13">
        <v>0</v>
      </c>
      <c r="R136" s="13" t="s">
        <v>1805</v>
      </c>
      <c r="S136" s="13">
        <v>0</v>
      </c>
      <c r="T136" s="13" t="s">
        <v>1806</v>
      </c>
      <c r="U136" s="13" t="s">
        <v>1801</v>
      </c>
      <c r="V136" s="13">
        <v>0</v>
      </c>
      <c r="W136" s="13" t="s">
        <v>1801</v>
      </c>
      <c r="X136" s="13" t="s">
        <v>1803</v>
      </c>
      <c r="Y136" s="18">
        <v>0</v>
      </c>
    </row>
    <row r="137" spans="1:25">
      <c r="A137" s="284"/>
      <c r="B137" s="286"/>
      <c r="C137" s="288"/>
      <c r="D137" s="54">
        <v>14</v>
      </c>
      <c r="E137" s="50" t="s">
        <v>2080</v>
      </c>
      <c r="F137" s="43">
        <v>2.0499999999999998</v>
      </c>
      <c r="G137" s="13" t="s">
        <v>1798</v>
      </c>
      <c r="H137" s="47">
        <v>0.6</v>
      </c>
      <c r="I137" s="47">
        <v>6.5</v>
      </c>
      <c r="J137" s="47">
        <v>8.5</v>
      </c>
      <c r="K137" s="13">
        <v>1</v>
      </c>
      <c r="L137" s="13" t="s">
        <v>1801</v>
      </c>
      <c r="M137" s="13" t="s">
        <v>1803</v>
      </c>
      <c r="N137" s="13" t="s">
        <v>1811</v>
      </c>
      <c r="O137" s="13">
        <v>0</v>
      </c>
      <c r="P137" s="13" t="s">
        <v>2049</v>
      </c>
      <c r="Q137" s="13">
        <v>0</v>
      </c>
      <c r="R137" s="13" t="s">
        <v>1805</v>
      </c>
      <c r="S137" s="13">
        <v>0</v>
      </c>
      <c r="T137" s="13" t="s">
        <v>1806</v>
      </c>
      <c r="U137" s="13" t="s">
        <v>1801</v>
      </c>
      <c r="V137" s="13">
        <v>0</v>
      </c>
      <c r="W137" s="13" t="s">
        <v>1801</v>
      </c>
      <c r="X137" s="13" t="s">
        <v>1803</v>
      </c>
      <c r="Y137" s="18">
        <v>0</v>
      </c>
    </row>
    <row r="138" spans="1:25">
      <c r="A138" s="284"/>
      <c r="B138" s="286"/>
      <c r="C138" s="288"/>
      <c r="D138" s="54">
        <v>15</v>
      </c>
      <c r="E138" s="50" t="s">
        <v>2080</v>
      </c>
      <c r="F138" s="43">
        <v>2.4329999999999998</v>
      </c>
      <c r="G138" s="13" t="s">
        <v>1798</v>
      </c>
      <c r="H138" s="47">
        <v>0.6</v>
      </c>
      <c r="I138" s="47">
        <v>6.5</v>
      </c>
      <c r="J138" s="47">
        <v>8.5</v>
      </c>
      <c r="K138" s="13">
        <v>1</v>
      </c>
      <c r="L138" s="13" t="s">
        <v>1801</v>
      </c>
      <c r="M138" s="13" t="s">
        <v>1803</v>
      </c>
      <c r="N138" s="13" t="s">
        <v>1811</v>
      </c>
      <c r="O138" s="13">
        <v>0</v>
      </c>
      <c r="P138" s="13" t="s">
        <v>2049</v>
      </c>
      <c r="Q138" s="13">
        <v>0</v>
      </c>
      <c r="R138" s="13" t="s">
        <v>1805</v>
      </c>
      <c r="S138" s="13">
        <v>0</v>
      </c>
      <c r="T138" s="13" t="s">
        <v>1806</v>
      </c>
      <c r="U138" s="13" t="s">
        <v>1801</v>
      </c>
      <c r="V138" s="13">
        <v>0</v>
      </c>
      <c r="W138" s="13" t="s">
        <v>1801</v>
      </c>
      <c r="X138" s="13" t="s">
        <v>1803</v>
      </c>
      <c r="Y138" s="18">
        <v>0</v>
      </c>
    </row>
    <row r="139" spans="1:25">
      <c r="A139" s="284"/>
      <c r="B139" s="286"/>
      <c r="C139" s="288"/>
      <c r="D139" s="54">
        <v>16</v>
      </c>
      <c r="E139" s="50" t="s">
        <v>2080</v>
      </c>
      <c r="F139" s="43">
        <v>2.573</v>
      </c>
      <c r="G139" s="13" t="s">
        <v>1798</v>
      </c>
      <c r="H139" s="47">
        <v>0.6</v>
      </c>
      <c r="I139" s="47">
        <v>6.5</v>
      </c>
      <c r="J139" s="47">
        <v>8.5</v>
      </c>
      <c r="K139" s="13">
        <v>1</v>
      </c>
      <c r="L139" s="13" t="s">
        <v>1801</v>
      </c>
      <c r="M139" s="13" t="s">
        <v>1803</v>
      </c>
      <c r="N139" s="13" t="s">
        <v>1811</v>
      </c>
      <c r="O139" s="13">
        <v>0</v>
      </c>
      <c r="P139" s="13" t="s">
        <v>2049</v>
      </c>
      <c r="Q139" s="13">
        <v>0</v>
      </c>
      <c r="R139" s="13" t="s">
        <v>1805</v>
      </c>
      <c r="S139" s="13">
        <v>0</v>
      </c>
      <c r="T139" s="13" t="s">
        <v>1806</v>
      </c>
      <c r="U139" s="13" t="s">
        <v>1801</v>
      </c>
      <c r="V139" s="13">
        <v>0</v>
      </c>
      <c r="W139" s="13" t="s">
        <v>1801</v>
      </c>
      <c r="X139" s="13" t="s">
        <v>1803</v>
      </c>
      <c r="Y139" s="18">
        <v>0</v>
      </c>
    </row>
    <row r="140" spans="1:25" ht="15.75" thickBot="1">
      <c r="A140" s="289"/>
      <c r="B140" s="290"/>
      <c r="C140" s="291"/>
      <c r="D140" s="60">
        <v>17</v>
      </c>
      <c r="E140" s="51" t="s">
        <v>2105</v>
      </c>
      <c r="F140" s="44">
        <v>3.4430000000000001</v>
      </c>
      <c r="G140" s="19" t="s">
        <v>1798</v>
      </c>
      <c r="H140" s="48">
        <v>1</v>
      </c>
      <c r="I140" s="48">
        <v>7</v>
      </c>
      <c r="J140" s="48">
        <v>9</v>
      </c>
      <c r="K140" s="19">
        <v>1</v>
      </c>
      <c r="L140" s="19" t="s">
        <v>1801</v>
      </c>
      <c r="M140" s="19" t="s">
        <v>1803</v>
      </c>
      <c r="N140" s="19" t="s">
        <v>1811</v>
      </c>
      <c r="O140" s="19">
        <v>0</v>
      </c>
      <c r="P140" s="19" t="s">
        <v>2049</v>
      </c>
      <c r="Q140" s="19">
        <v>0</v>
      </c>
      <c r="R140" s="19" t="s">
        <v>1805</v>
      </c>
      <c r="S140" s="19">
        <v>0</v>
      </c>
      <c r="T140" s="19" t="s">
        <v>1806</v>
      </c>
      <c r="U140" s="19" t="s">
        <v>1801</v>
      </c>
      <c r="V140" s="19">
        <v>0</v>
      </c>
      <c r="W140" s="19" t="s">
        <v>1801</v>
      </c>
      <c r="X140" s="19" t="s">
        <v>1803</v>
      </c>
      <c r="Y140" s="20">
        <v>0</v>
      </c>
    </row>
    <row r="141" spans="1:25" ht="21">
      <c r="A141" s="270" t="s">
        <v>1792</v>
      </c>
      <c r="B141" s="270"/>
      <c r="C141" s="270"/>
      <c r="D141" s="270"/>
      <c r="E141" s="270"/>
      <c r="F141" s="270"/>
      <c r="G141" s="270"/>
      <c r="H141" s="270"/>
      <c r="I141" s="270"/>
      <c r="J141" s="270"/>
      <c r="K141" s="270"/>
      <c r="L141" s="270"/>
      <c r="M141" s="270"/>
      <c r="N141" s="270"/>
      <c r="O141" s="270"/>
      <c r="P141" s="270"/>
      <c r="Q141" s="270"/>
      <c r="R141" s="270"/>
      <c r="S141" s="270"/>
      <c r="T141" s="270"/>
      <c r="U141" s="270"/>
      <c r="V141" s="270"/>
      <c r="W141" s="270"/>
      <c r="X141" s="270"/>
      <c r="Y141" s="270"/>
    </row>
    <row r="142" spans="1:25">
      <c r="A142" s="55" t="s">
        <v>1793</v>
      </c>
      <c r="B142" s="56"/>
      <c r="C142" s="58" t="s">
        <v>1797</v>
      </c>
      <c r="D142" s="57"/>
      <c r="E142" s="56"/>
      <c r="F142" s="56"/>
      <c r="G142" s="57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0" t="s">
        <v>102</v>
      </c>
      <c r="Y142" s="10" t="s">
        <v>105</v>
      </c>
    </row>
    <row r="143" spans="1:25">
      <c r="A143" s="55" t="s">
        <v>1794</v>
      </c>
      <c r="B143" s="56"/>
      <c r="C143" s="58" t="s">
        <v>1796</v>
      </c>
      <c r="D143" s="57"/>
      <c r="E143" s="56"/>
      <c r="F143" s="56"/>
      <c r="G143" s="57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0" t="s">
        <v>103</v>
      </c>
      <c r="Y143" s="10" t="s">
        <v>105</v>
      </c>
    </row>
    <row r="144" spans="1:25">
      <c r="A144" s="55" t="s">
        <v>86</v>
      </c>
      <c r="B144" s="56"/>
      <c r="C144" s="56" t="s">
        <v>89</v>
      </c>
      <c r="D144" s="57"/>
      <c r="E144" s="56"/>
      <c r="G144" s="57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thickBot="1">
      <c r="A145" s="9"/>
      <c r="B145" s="10"/>
      <c r="C145" s="29"/>
      <c r="D145" s="1"/>
      <c r="E145" s="59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283">
        <v>90401</v>
      </c>
      <c r="B146" s="285">
        <v>2</v>
      </c>
      <c r="C146" s="287" t="s">
        <v>2116</v>
      </c>
      <c r="D146" s="53">
        <v>1</v>
      </c>
      <c r="E146" s="49" t="s">
        <v>2077</v>
      </c>
      <c r="F146" s="45" t="s">
        <v>2117</v>
      </c>
      <c r="G146" s="16" t="s">
        <v>1798</v>
      </c>
      <c r="H146" s="46">
        <v>0.6</v>
      </c>
      <c r="I146" s="46">
        <v>5</v>
      </c>
      <c r="J146" s="46">
        <v>7</v>
      </c>
      <c r="K146" s="16">
        <v>1</v>
      </c>
      <c r="L146" s="16" t="s">
        <v>1801</v>
      </c>
      <c r="M146" s="16" t="s">
        <v>1803</v>
      </c>
      <c r="N146" s="16" t="s">
        <v>1811</v>
      </c>
      <c r="O146" s="16">
        <v>0</v>
      </c>
      <c r="P146" s="16" t="s">
        <v>2049</v>
      </c>
      <c r="Q146" s="16">
        <v>0</v>
      </c>
      <c r="R146" s="16" t="s">
        <v>1805</v>
      </c>
      <c r="S146" s="16">
        <v>0</v>
      </c>
      <c r="T146" s="16" t="s">
        <v>1806</v>
      </c>
      <c r="U146" s="16" t="s">
        <v>1801</v>
      </c>
      <c r="V146" s="16">
        <v>0</v>
      </c>
      <c r="W146" s="16" t="s">
        <v>1801</v>
      </c>
      <c r="X146" s="16" t="s">
        <v>1803</v>
      </c>
      <c r="Y146" s="17">
        <v>0</v>
      </c>
    </row>
    <row r="147" spans="1:25">
      <c r="A147" s="284"/>
      <c r="B147" s="286"/>
      <c r="C147" s="288"/>
      <c r="D147" s="54">
        <v>2</v>
      </c>
      <c r="E147" s="50" t="s">
        <v>2080</v>
      </c>
      <c r="F147" s="43">
        <v>0.105</v>
      </c>
      <c r="G147" s="13" t="s">
        <v>1798</v>
      </c>
      <c r="H147" s="47">
        <v>0.6</v>
      </c>
      <c r="I147" s="47">
        <v>5</v>
      </c>
      <c r="J147" s="47">
        <v>7</v>
      </c>
      <c r="K147" s="13">
        <v>1</v>
      </c>
      <c r="L147" s="13" t="s">
        <v>1801</v>
      </c>
      <c r="M147" s="13" t="s">
        <v>1803</v>
      </c>
      <c r="N147" s="13" t="s">
        <v>1811</v>
      </c>
      <c r="O147" s="13">
        <v>0</v>
      </c>
      <c r="P147" s="13" t="s">
        <v>2049</v>
      </c>
      <c r="Q147" s="13">
        <v>0</v>
      </c>
      <c r="R147" s="13" t="s">
        <v>1805</v>
      </c>
      <c r="S147" s="13">
        <v>0</v>
      </c>
      <c r="T147" s="13" t="s">
        <v>1806</v>
      </c>
      <c r="U147" s="13" t="s">
        <v>1801</v>
      </c>
      <c r="V147" s="13">
        <v>0</v>
      </c>
      <c r="W147" s="13" t="s">
        <v>1801</v>
      </c>
      <c r="X147" s="13" t="s">
        <v>1803</v>
      </c>
      <c r="Y147" s="18">
        <v>0</v>
      </c>
    </row>
    <row r="148" spans="1:25">
      <c r="A148" s="284"/>
      <c r="B148" s="286"/>
      <c r="C148" s="288"/>
      <c r="D148" s="54">
        <v>3</v>
      </c>
      <c r="E148" s="50" t="s">
        <v>2077</v>
      </c>
      <c r="F148" s="43">
        <v>0.38600000000000001</v>
      </c>
      <c r="G148" s="13" t="s">
        <v>1798</v>
      </c>
      <c r="H148" s="47">
        <v>0.6</v>
      </c>
      <c r="I148" s="47">
        <v>5</v>
      </c>
      <c r="J148" s="47">
        <v>7</v>
      </c>
      <c r="K148" s="13">
        <v>1</v>
      </c>
      <c r="L148" s="13" t="s">
        <v>1801</v>
      </c>
      <c r="M148" s="13" t="s">
        <v>1803</v>
      </c>
      <c r="N148" s="13" t="s">
        <v>1811</v>
      </c>
      <c r="O148" s="13">
        <v>2</v>
      </c>
      <c r="P148" s="13" t="s">
        <v>2049</v>
      </c>
      <c r="Q148" s="13">
        <v>2</v>
      </c>
      <c r="R148" s="13" t="s">
        <v>1805</v>
      </c>
      <c r="S148" s="13">
        <v>2</v>
      </c>
      <c r="T148" s="13" t="s">
        <v>1806</v>
      </c>
      <c r="U148" s="13" t="s">
        <v>1801</v>
      </c>
      <c r="V148" s="13">
        <v>2</v>
      </c>
      <c r="W148" s="13" t="s">
        <v>1801</v>
      </c>
      <c r="X148" s="13" t="s">
        <v>1803</v>
      </c>
      <c r="Y148" s="18">
        <v>2</v>
      </c>
    </row>
    <row r="149" spans="1:25">
      <c r="A149" s="284"/>
      <c r="B149" s="286"/>
      <c r="C149" s="288"/>
      <c r="D149" s="54">
        <v>4</v>
      </c>
      <c r="E149" s="50" t="s">
        <v>2077</v>
      </c>
      <c r="F149" s="43">
        <v>0.53100000000000003</v>
      </c>
      <c r="G149" s="13" t="s">
        <v>1798</v>
      </c>
      <c r="H149" s="47">
        <v>0.6</v>
      </c>
      <c r="I149" s="47">
        <v>5</v>
      </c>
      <c r="J149" s="47">
        <v>7</v>
      </c>
      <c r="K149" s="13">
        <v>1</v>
      </c>
      <c r="L149" s="13" t="s">
        <v>1801</v>
      </c>
      <c r="M149" s="13" t="s">
        <v>1803</v>
      </c>
      <c r="N149" s="13" t="s">
        <v>1811</v>
      </c>
      <c r="O149" s="13">
        <v>0</v>
      </c>
      <c r="P149" s="13" t="s">
        <v>2049</v>
      </c>
      <c r="Q149" s="13">
        <v>0</v>
      </c>
      <c r="R149" s="13" t="s">
        <v>1805</v>
      </c>
      <c r="S149" s="13">
        <v>0</v>
      </c>
      <c r="T149" s="13" t="s">
        <v>1806</v>
      </c>
      <c r="U149" s="13" t="s">
        <v>1801</v>
      </c>
      <c r="V149" s="13">
        <v>0</v>
      </c>
      <c r="W149" s="13" t="s">
        <v>1801</v>
      </c>
      <c r="X149" s="13" t="s">
        <v>1803</v>
      </c>
      <c r="Y149" s="18">
        <v>0</v>
      </c>
    </row>
    <row r="150" spans="1:25">
      <c r="A150" s="284"/>
      <c r="B150" s="286"/>
      <c r="C150" s="288"/>
      <c r="D150" s="54">
        <v>5</v>
      </c>
      <c r="E150" s="50" t="s">
        <v>2077</v>
      </c>
      <c r="F150" s="43">
        <v>0.96399999999999997</v>
      </c>
      <c r="G150" s="13" t="s">
        <v>1798</v>
      </c>
      <c r="H150" s="47">
        <v>0.6</v>
      </c>
      <c r="I150" s="47">
        <v>5</v>
      </c>
      <c r="J150" s="47">
        <v>7</v>
      </c>
      <c r="K150" s="13">
        <v>1</v>
      </c>
      <c r="L150" s="13" t="s">
        <v>1801</v>
      </c>
      <c r="M150" s="13" t="s">
        <v>1803</v>
      </c>
      <c r="N150" s="13" t="s">
        <v>1811</v>
      </c>
      <c r="O150" s="13">
        <v>0</v>
      </c>
      <c r="P150" s="13" t="s">
        <v>2049</v>
      </c>
      <c r="Q150" s="13">
        <v>0</v>
      </c>
      <c r="R150" s="13" t="s">
        <v>1805</v>
      </c>
      <c r="S150" s="13">
        <v>0</v>
      </c>
      <c r="T150" s="13" t="s">
        <v>1806</v>
      </c>
      <c r="U150" s="13" t="s">
        <v>1801</v>
      </c>
      <c r="V150" s="13">
        <v>0</v>
      </c>
      <c r="W150" s="13" t="s">
        <v>1801</v>
      </c>
      <c r="X150" s="13" t="s">
        <v>1803</v>
      </c>
      <c r="Y150" s="18">
        <v>0</v>
      </c>
    </row>
    <row r="151" spans="1:25">
      <c r="A151" s="284"/>
      <c r="B151" s="286"/>
      <c r="C151" s="288"/>
      <c r="D151" s="54">
        <v>6</v>
      </c>
      <c r="E151" s="50" t="s">
        <v>2080</v>
      </c>
      <c r="F151" s="43">
        <v>1.022</v>
      </c>
      <c r="G151" s="13" t="s">
        <v>1798</v>
      </c>
      <c r="H151" s="47">
        <v>0.6</v>
      </c>
      <c r="I151" s="47">
        <v>5</v>
      </c>
      <c r="J151" s="47">
        <v>7</v>
      </c>
      <c r="K151" s="13">
        <v>1</v>
      </c>
      <c r="L151" s="13" t="s">
        <v>1801</v>
      </c>
      <c r="M151" s="13" t="s">
        <v>1803</v>
      </c>
      <c r="N151" s="13" t="s">
        <v>1811</v>
      </c>
      <c r="O151" s="13">
        <v>2</v>
      </c>
      <c r="P151" s="13" t="s">
        <v>2049</v>
      </c>
      <c r="Q151" s="13">
        <v>2</v>
      </c>
      <c r="R151" s="13" t="s">
        <v>1805</v>
      </c>
      <c r="S151" s="13">
        <v>2</v>
      </c>
      <c r="T151" s="13" t="s">
        <v>1806</v>
      </c>
      <c r="U151" s="13" t="s">
        <v>1801</v>
      </c>
      <c r="V151" s="13">
        <v>2</v>
      </c>
      <c r="W151" s="13" t="s">
        <v>1801</v>
      </c>
      <c r="X151" s="13" t="s">
        <v>1803</v>
      </c>
      <c r="Y151" s="18">
        <v>2</v>
      </c>
    </row>
    <row r="152" spans="1:25">
      <c r="A152" s="284"/>
      <c r="B152" s="286"/>
      <c r="C152" s="288"/>
      <c r="D152" s="54">
        <v>7</v>
      </c>
      <c r="E152" s="50" t="s">
        <v>2105</v>
      </c>
      <c r="F152" s="43">
        <v>1.1499999999999999</v>
      </c>
      <c r="G152" s="13" t="s">
        <v>1798</v>
      </c>
      <c r="H152" s="47">
        <v>1</v>
      </c>
      <c r="I152" s="47">
        <v>3.5</v>
      </c>
      <c r="J152" s="47">
        <v>4.5</v>
      </c>
      <c r="K152" s="13">
        <v>1</v>
      </c>
      <c r="L152" s="13" t="s">
        <v>1801</v>
      </c>
      <c r="M152" s="13" t="s">
        <v>1803</v>
      </c>
      <c r="N152" s="13" t="s">
        <v>1811</v>
      </c>
      <c r="O152" s="13">
        <v>0</v>
      </c>
      <c r="P152" s="13" t="s">
        <v>2049</v>
      </c>
      <c r="Q152" s="13">
        <v>0</v>
      </c>
      <c r="R152" s="13" t="s">
        <v>1805</v>
      </c>
      <c r="S152" s="13">
        <v>0</v>
      </c>
      <c r="T152" s="13" t="s">
        <v>1806</v>
      </c>
      <c r="U152" s="13" t="s">
        <v>1801</v>
      </c>
      <c r="V152" s="13">
        <v>0</v>
      </c>
      <c r="W152" s="13" t="s">
        <v>1801</v>
      </c>
      <c r="X152" s="13" t="s">
        <v>1803</v>
      </c>
      <c r="Y152" s="18">
        <v>0</v>
      </c>
    </row>
    <row r="153" spans="1:25">
      <c r="A153" s="284"/>
      <c r="B153" s="286"/>
      <c r="C153" s="288"/>
      <c r="D153" s="54">
        <v>8</v>
      </c>
      <c r="E153" s="50" t="s">
        <v>2077</v>
      </c>
      <c r="F153" s="43">
        <v>1.232</v>
      </c>
      <c r="G153" s="13" t="s">
        <v>1798</v>
      </c>
      <c r="H153" s="47">
        <v>0.6</v>
      </c>
      <c r="I153" s="47">
        <v>5</v>
      </c>
      <c r="J153" s="47">
        <v>7</v>
      </c>
      <c r="K153" s="13">
        <v>1</v>
      </c>
      <c r="L153" s="13" t="s">
        <v>1801</v>
      </c>
      <c r="M153" s="13" t="s">
        <v>1803</v>
      </c>
      <c r="N153" s="13" t="s">
        <v>1811</v>
      </c>
      <c r="O153" s="13">
        <v>0</v>
      </c>
      <c r="P153" s="13" t="s">
        <v>2049</v>
      </c>
      <c r="Q153" s="13">
        <v>0</v>
      </c>
      <c r="R153" s="13" t="s">
        <v>1805</v>
      </c>
      <c r="S153" s="13">
        <v>0</v>
      </c>
      <c r="T153" s="13" t="s">
        <v>1806</v>
      </c>
      <c r="U153" s="13" t="s">
        <v>1801</v>
      </c>
      <c r="V153" s="13">
        <v>0</v>
      </c>
      <c r="W153" s="13" t="s">
        <v>1801</v>
      </c>
      <c r="X153" s="13" t="s">
        <v>1803</v>
      </c>
      <c r="Y153" s="18">
        <v>0</v>
      </c>
    </row>
    <row r="154" spans="1:25">
      <c r="A154" s="284"/>
      <c r="B154" s="286"/>
      <c r="C154" s="288"/>
      <c r="D154" s="54">
        <v>9</v>
      </c>
      <c r="E154" s="50" t="s">
        <v>2077</v>
      </c>
      <c r="F154" s="43">
        <v>1.345</v>
      </c>
      <c r="G154" s="13" t="s">
        <v>1798</v>
      </c>
      <c r="H154" s="47">
        <v>0.6</v>
      </c>
      <c r="I154" s="47">
        <v>5</v>
      </c>
      <c r="J154" s="47">
        <v>7</v>
      </c>
      <c r="K154" s="13">
        <v>1</v>
      </c>
      <c r="L154" s="13" t="s">
        <v>1801</v>
      </c>
      <c r="M154" s="13" t="s">
        <v>1803</v>
      </c>
      <c r="N154" s="13" t="s">
        <v>1811</v>
      </c>
      <c r="O154" s="13">
        <v>0</v>
      </c>
      <c r="P154" s="13" t="s">
        <v>2049</v>
      </c>
      <c r="Q154" s="13">
        <v>0</v>
      </c>
      <c r="R154" s="13" t="s">
        <v>1805</v>
      </c>
      <c r="S154" s="13">
        <v>0</v>
      </c>
      <c r="T154" s="13" t="s">
        <v>1806</v>
      </c>
      <c r="U154" s="13" t="s">
        <v>1801</v>
      </c>
      <c r="V154" s="13">
        <v>0</v>
      </c>
      <c r="W154" s="13" t="s">
        <v>1801</v>
      </c>
      <c r="X154" s="13" t="s">
        <v>1803</v>
      </c>
      <c r="Y154" s="18">
        <v>0</v>
      </c>
    </row>
    <row r="155" spans="1:25">
      <c r="A155" s="284"/>
      <c r="B155" s="286"/>
      <c r="C155" s="288"/>
      <c r="D155" s="54">
        <v>10</v>
      </c>
      <c r="E155" s="50" t="s">
        <v>2080</v>
      </c>
      <c r="F155" s="43">
        <v>1.4419999999999999</v>
      </c>
      <c r="G155" s="13" t="s">
        <v>1798</v>
      </c>
      <c r="H155" s="47">
        <v>0.6</v>
      </c>
      <c r="I155" s="47">
        <v>5</v>
      </c>
      <c r="J155" s="47">
        <v>7</v>
      </c>
      <c r="K155" s="13">
        <v>1</v>
      </c>
      <c r="L155" s="13" t="s">
        <v>1801</v>
      </c>
      <c r="M155" s="13" t="s">
        <v>1803</v>
      </c>
      <c r="N155" s="13" t="s">
        <v>1811</v>
      </c>
      <c r="O155" s="13">
        <v>0</v>
      </c>
      <c r="P155" s="13" t="s">
        <v>2049</v>
      </c>
      <c r="Q155" s="13">
        <v>0</v>
      </c>
      <c r="R155" s="13" t="s">
        <v>1805</v>
      </c>
      <c r="S155" s="13">
        <v>0</v>
      </c>
      <c r="T155" s="13" t="s">
        <v>1806</v>
      </c>
      <c r="U155" s="13" t="s">
        <v>1801</v>
      </c>
      <c r="V155" s="13">
        <v>0</v>
      </c>
      <c r="W155" s="13" t="s">
        <v>1801</v>
      </c>
      <c r="X155" s="13" t="s">
        <v>1803</v>
      </c>
      <c r="Y155" s="18">
        <v>0</v>
      </c>
    </row>
    <row r="156" spans="1:25">
      <c r="A156" s="284"/>
      <c r="B156" s="286"/>
      <c r="C156" s="288"/>
      <c r="D156" s="54">
        <v>11</v>
      </c>
      <c r="E156" s="50" t="s">
        <v>2077</v>
      </c>
      <c r="F156" s="43">
        <v>1.5</v>
      </c>
      <c r="G156" s="13" t="s">
        <v>1798</v>
      </c>
      <c r="H156" s="47">
        <v>0.6</v>
      </c>
      <c r="I156" s="47">
        <v>5</v>
      </c>
      <c r="J156" s="47">
        <v>7</v>
      </c>
      <c r="K156" s="13">
        <v>1</v>
      </c>
      <c r="L156" s="13" t="s">
        <v>1801</v>
      </c>
      <c r="M156" s="13" t="s">
        <v>1803</v>
      </c>
      <c r="N156" s="13" t="s">
        <v>1811</v>
      </c>
      <c r="O156" s="13">
        <v>0</v>
      </c>
      <c r="P156" s="13" t="s">
        <v>2049</v>
      </c>
      <c r="Q156" s="13">
        <v>0</v>
      </c>
      <c r="R156" s="13" t="s">
        <v>1805</v>
      </c>
      <c r="S156" s="13">
        <v>0</v>
      </c>
      <c r="T156" s="13" t="s">
        <v>1806</v>
      </c>
      <c r="U156" s="13" t="s">
        <v>1801</v>
      </c>
      <c r="V156" s="13">
        <v>0</v>
      </c>
      <c r="W156" s="13" t="s">
        <v>1801</v>
      </c>
      <c r="X156" s="13" t="s">
        <v>1803</v>
      </c>
      <c r="Y156" s="18">
        <v>0</v>
      </c>
    </row>
    <row r="157" spans="1:25">
      <c r="A157" s="284"/>
      <c r="B157" s="286"/>
      <c r="C157" s="288"/>
      <c r="D157" s="54">
        <v>12</v>
      </c>
      <c r="E157" s="50" t="s">
        <v>2080</v>
      </c>
      <c r="F157" s="43">
        <v>1.552</v>
      </c>
      <c r="G157" s="13" t="s">
        <v>1798</v>
      </c>
      <c r="H157" s="47">
        <v>0.6</v>
      </c>
      <c r="I157" s="47">
        <v>5</v>
      </c>
      <c r="J157" s="47">
        <v>7</v>
      </c>
      <c r="K157" s="13">
        <v>1</v>
      </c>
      <c r="L157" s="13" t="s">
        <v>1801</v>
      </c>
      <c r="M157" s="13" t="s">
        <v>1803</v>
      </c>
      <c r="N157" s="13" t="s">
        <v>1811</v>
      </c>
      <c r="O157" s="13">
        <v>0</v>
      </c>
      <c r="P157" s="13" t="s">
        <v>2049</v>
      </c>
      <c r="Q157" s="13">
        <v>0</v>
      </c>
      <c r="R157" s="13" t="s">
        <v>1805</v>
      </c>
      <c r="S157" s="13">
        <v>0</v>
      </c>
      <c r="T157" s="13" t="s">
        <v>1806</v>
      </c>
      <c r="U157" s="13" t="s">
        <v>1801</v>
      </c>
      <c r="V157" s="13">
        <v>0</v>
      </c>
      <c r="W157" s="13" t="s">
        <v>1801</v>
      </c>
      <c r="X157" s="13" t="s">
        <v>1803</v>
      </c>
      <c r="Y157" s="18">
        <v>0</v>
      </c>
    </row>
    <row r="158" spans="1:25">
      <c r="A158" s="284">
        <v>90411</v>
      </c>
      <c r="B158" s="286">
        <v>1.8360000000000001</v>
      </c>
      <c r="C158" s="288" t="s">
        <v>2118</v>
      </c>
      <c r="D158" s="54">
        <v>1</v>
      </c>
      <c r="E158" s="50" t="s">
        <v>2077</v>
      </c>
      <c r="F158" s="43" t="s">
        <v>2108</v>
      </c>
      <c r="G158" s="13" t="s">
        <v>1798</v>
      </c>
      <c r="H158" s="47">
        <v>0.6</v>
      </c>
      <c r="I158" s="47">
        <v>6</v>
      </c>
      <c r="J158" s="47">
        <v>8</v>
      </c>
      <c r="K158" s="13">
        <v>1</v>
      </c>
      <c r="L158" s="13" t="s">
        <v>1801</v>
      </c>
      <c r="M158" s="13" t="s">
        <v>1803</v>
      </c>
      <c r="N158" s="13" t="s">
        <v>1811</v>
      </c>
      <c r="O158" s="13">
        <v>0</v>
      </c>
      <c r="P158" s="13" t="s">
        <v>2049</v>
      </c>
      <c r="Q158" s="13">
        <v>0</v>
      </c>
      <c r="R158" s="13" t="s">
        <v>1805</v>
      </c>
      <c r="S158" s="13">
        <v>0</v>
      </c>
      <c r="T158" s="13" t="s">
        <v>1806</v>
      </c>
      <c r="U158" s="13" t="s">
        <v>1801</v>
      </c>
      <c r="V158" s="13">
        <v>0</v>
      </c>
      <c r="W158" s="13" t="s">
        <v>1801</v>
      </c>
      <c r="X158" s="13" t="s">
        <v>1803</v>
      </c>
      <c r="Y158" s="18">
        <v>0</v>
      </c>
    </row>
    <row r="159" spans="1:25">
      <c r="A159" s="284"/>
      <c r="B159" s="286"/>
      <c r="C159" s="288"/>
      <c r="D159" s="54">
        <v>2</v>
      </c>
      <c r="E159" s="50" t="s">
        <v>2077</v>
      </c>
      <c r="F159" s="43">
        <v>1.1499999999999999</v>
      </c>
      <c r="G159" s="13" t="s">
        <v>1798</v>
      </c>
      <c r="H159" s="47">
        <v>0.6</v>
      </c>
      <c r="I159" s="47">
        <v>6</v>
      </c>
      <c r="J159" s="47">
        <v>8</v>
      </c>
      <c r="K159" s="13">
        <v>1</v>
      </c>
      <c r="L159" s="13" t="s">
        <v>1801</v>
      </c>
      <c r="M159" s="13" t="s">
        <v>1803</v>
      </c>
      <c r="N159" s="13" t="s">
        <v>1811</v>
      </c>
      <c r="O159" s="13">
        <v>0</v>
      </c>
      <c r="P159" s="13" t="s">
        <v>2049</v>
      </c>
      <c r="Q159" s="13">
        <v>0</v>
      </c>
      <c r="R159" s="13" t="s">
        <v>1805</v>
      </c>
      <c r="S159" s="13">
        <v>0</v>
      </c>
      <c r="T159" s="13" t="s">
        <v>1806</v>
      </c>
      <c r="U159" s="13" t="s">
        <v>1801</v>
      </c>
      <c r="V159" s="13">
        <v>0</v>
      </c>
      <c r="W159" s="13" t="s">
        <v>1801</v>
      </c>
      <c r="X159" s="13" t="s">
        <v>1803</v>
      </c>
      <c r="Y159" s="18">
        <v>0</v>
      </c>
    </row>
    <row r="160" spans="1:25">
      <c r="A160" s="284"/>
      <c r="B160" s="286"/>
      <c r="C160" s="288"/>
      <c r="D160" s="54">
        <v>3</v>
      </c>
      <c r="E160" s="50" t="s">
        <v>2080</v>
      </c>
      <c r="F160" s="43">
        <v>1.5</v>
      </c>
      <c r="G160" s="13" t="s">
        <v>1798</v>
      </c>
      <c r="H160" s="47">
        <v>0.6</v>
      </c>
      <c r="I160" s="47">
        <v>6</v>
      </c>
      <c r="J160" s="47">
        <v>8</v>
      </c>
      <c r="K160" s="13">
        <v>1</v>
      </c>
      <c r="L160" s="13" t="s">
        <v>1801</v>
      </c>
      <c r="M160" s="13" t="s">
        <v>1803</v>
      </c>
      <c r="N160" s="13" t="s">
        <v>1811</v>
      </c>
      <c r="O160" s="13">
        <v>0</v>
      </c>
      <c r="P160" s="13" t="s">
        <v>2049</v>
      </c>
      <c r="Q160" s="13">
        <v>0</v>
      </c>
      <c r="R160" s="13" t="s">
        <v>1805</v>
      </c>
      <c r="S160" s="13">
        <v>0</v>
      </c>
      <c r="T160" s="13" t="s">
        <v>1806</v>
      </c>
      <c r="U160" s="13" t="s">
        <v>1801</v>
      </c>
      <c r="V160" s="13">
        <v>0</v>
      </c>
      <c r="W160" s="13" t="s">
        <v>1801</v>
      </c>
      <c r="X160" s="13" t="s">
        <v>1803</v>
      </c>
      <c r="Y160" s="18">
        <v>0</v>
      </c>
    </row>
    <row r="161" spans="1:25">
      <c r="A161" s="284"/>
      <c r="B161" s="286"/>
      <c r="C161" s="288"/>
      <c r="D161" s="54">
        <v>4</v>
      </c>
      <c r="E161" s="50" t="s">
        <v>2077</v>
      </c>
      <c r="F161" s="43">
        <v>1.55</v>
      </c>
      <c r="G161" s="13" t="s">
        <v>1798</v>
      </c>
      <c r="H161" s="47">
        <v>0.6</v>
      </c>
      <c r="I161" s="47">
        <v>6</v>
      </c>
      <c r="J161" s="47">
        <v>8</v>
      </c>
      <c r="K161" s="13">
        <v>1</v>
      </c>
      <c r="L161" s="13" t="s">
        <v>1801</v>
      </c>
      <c r="M161" s="13" t="s">
        <v>1803</v>
      </c>
      <c r="N161" s="13" t="s">
        <v>1811</v>
      </c>
      <c r="O161" s="13">
        <v>0</v>
      </c>
      <c r="P161" s="13" t="s">
        <v>2049</v>
      </c>
      <c r="Q161" s="13">
        <v>0</v>
      </c>
      <c r="R161" s="13" t="s">
        <v>1805</v>
      </c>
      <c r="S161" s="13">
        <v>0</v>
      </c>
      <c r="T161" s="13" t="s">
        <v>1806</v>
      </c>
      <c r="U161" s="13" t="s">
        <v>1801</v>
      </c>
      <c r="V161" s="13">
        <v>0</v>
      </c>
      <c r="W161" s="13" t="s">
        <v>1801</v>
      </c>
      <c r="X161" s="13" t="s">
        <v>1803</v>
      </c>
      <c r="Y161" s="18">
        <v>0</v>
      </c>
    </row>
    <row r="162" spans="1:25">
      <c r="A162" s="284">
        <v>135</v>
      </c>
      <c r="B162" s="286">
        <v>3.6819999999999999</v>
      </c>
      <c r="C162" s="288" t="s">
        <v>2119</v>
      </c>
      <c r="D162" s="54">
        <v>1</v>
      </c>
      <c r="E162" s="50" t="s">
        <v>2080</v>
      </c>
      <c r="F162" s="43" t="s">
        <v>2120</v>
      </c>
      <c r="G162" s="13" t="s">
        <v>1798</v>
      </c>
      <c r="H162" s="47">
        <v>0.6</v>
      </c>
      <c r="I162" s="47">
        <v>6.5</v>
      </c>
      <c r="J162" s="47">
        <v>8.5</v>
      </c>
      <c r="K162" s="13">
        <v>1</v>
      </c>
      <c r="L162" s="13" t="s">
        <v>1801</v>
      </c>
      <c r="M162" s="13" t="s">
        <v>1803</v>
      </c>
      <c r="N162" s="13" t="s">
        <v>1811</v>
      </c>
      <c r="O162" s="13">
        <v>0</v>
      </c>
      <c r="P162" s="13" t="s">
        <v>2049</v>
      </c>
      <c r="Q162" s="13">
        <v>0</v>
      </c>
      <c r="R162" s="13" t="s">
        <v>1805</v>
      </c>
      <c r="S162" s="13">
        <v>0</v>
      </c>
      <c r="T162" s="13" t="s">
        <v>1806</v>
      </c>
      <c r="U162" s="13" t="s">
        <v>1801</v>
      </c>
      <c r="V162" s="13">
        <v>0</v>
      </c>
      <c r="W162" s="13" t="s">
        <v>1801</v>
      </c>
      <c r="X162" s="13" t="s">
        <v>1803</v>
      </c>
      <c r="Y162" s="18">
        <v>0</v>
      </c>
    </row>
    <row r="163" spans="1:25">
      <c r="A163" s="284"/>
      <c r="B163" s="286"/>
      <c r="C163" s="288"/>
      <c r="D163" s="54">
        <v>2</v>
      </c>
      <c r="E163" s="50" t="s">
        <v>2080</v>
      </c>
      <c r="F163" s="43">
        <v>0.41799999999999998</v>
      </c>
      <c r="G163" s="13" t="s">
        <v>1798</v>
      </c>
      <c r="H163" s="47">
        <v>0.6</v>
      </c>
      <c r="I163" s="47">
        <v>6.5</v>
      </c>
      <c r="J163" s="47">
        <v>8.5</v>
      </c>
      <c r="K163" s="13">
        <v>1</v>
      </c>
      <c r="L163" s="13" t="s">
        <v>1801</v>
      </c>
      <c r="M163" s="13" t="s">
        <v>1803</v>
      </c>
      <c r="N163" s="13" t="s">
        <v>1811</v>
      </c>
      <c r="O163" s="13">
        <v>0</v>
      </c>
      <c r="P163" s="13" t="s">
        <v>2049</v>
      </c>
      <c r="Q163" s="13">
        <v>0</v>
      </c>
      <c r="R163" s="13" t="s">
        <v>1805</v>
      </c>
      <c r="S163" s="13">
        <v>0</v>
      </c>
      <c r="T163" s="13" t="s">
        <v>1806</v>
      </c>
      <c r="U163" s="13" t="s">
        <v>1801</v>
      </c>
      <c r="V163" s="13">
        <v>0</v>
      </c>
      <c r="W163" s="13" t="s">
        <v>1801</v>
      </c>
      <c r="X163" s="13" t="s">
        <v>1803</v>
      </c>
      <c r="Y163" s="18">
        <v>0</v>
      </c>
    </row>
    <row r="164" spans="1:25">
      <c r="A164" s="284"/>
      <c r="B164" s="286"/>
      <c r="C164" s="288"/>
      <c r="D164" s="54">
        <v>3</v>
      </c>
      <c r="E164" s="50" t="s">
        <v>2105</v>
      </c>
      <c r="F164" s="43">
        <v>0.63</v>
      </c>
      <c r="G164" s="13" t="s">
        <v>1798</v>
      </c>
      <c r="H164" s="47">
        <v>3.7</v>
      </c>
      <c r="I164" s="47">
        <v>6.5</v>
      </c>
      <c r="J164" s="47">
        <v>8.5</v>
      </c>
      <c r="K164" s="13">
        <v>1</v>
      </c>
      <c r="L164" s="13" t="s">
        <v>1801</v>
      </c>
      <c r="M164" s="13" t="s">
        <v>1809</v>
      </c>
      <c r="N164" s="13" t="s">
        <v>1811</v>
      </c>
      <c r="O164" s="13">
        <v>0</v>
      </c>
      <c r="P164" s="13" t="s">
        <v>2049</v>
      </c>
      <c r="Q164" s="13">
        <v>0</v>
      </c>
      <c r="R164" s="13" t="s">
        <v>1805</v>
      </c>
      <c r="S164" s="13">
        <v>0</v>
      </c>
      <c r="T164" s="13" t="s">
        <v>1806</v>
      </c>
      <c r="U164" s="13" t="s">
        <v>1801</v>
      </c>
      <c r="V164" s="13">
        <v>0</v>
      </c>
      <c r="W164" s="13" t="s">
        <v>1801</v>
      </c>
      <c r="X164" s="13" t="s">
        <v>1803</v>
      </c>
      <c r="Y164" s="18">
        <v>0</v>
      </c>
    </row>
    <row r="165" spans="1:25">
      <c r="A165" s="284"/>
      <c r="B165" s="286"/>
      <c r="C165" s="288"/>
      <c r="D165" s="54">
        <v>4</v>
      </c>
      <c r="E165" s="50" t="s">
        <v>2080</v>
      </c>
      <c r="F165" s="43">
        <v>1.1399999999999999</v>
      </c>
      <c r="G165" s="13" t="s">
        <v>1798</v>
      </c>
      <c r="H165" s="47">
        <v>0.6</v>
      </c>
      <c r="I165" s="47">
        <v>6.5</v>
      </c>
      <c r="J165" s="47">
        <v>8.5</v>
      </c>
      <c r="K165" s="13">
        <v>1</v>
      </c>
      <c r="L165" s="13" t="s">
        <v>1801</v>
      </c>
      <c r="M165" s="13" t="s">
        <v>1803</v>
      </c>
      <c r="N165" s="13" t="s">
        <v>1811</v>
      </c>
      <c r="O165" s="13">
        <v>0</v>
      </c>
      <c r="P165" s="13" t="s">
        <v>2049</v>
      </c>
      <c r="Q165" s="13">
        <v>0</v>
      </c>
      <c r="R165" s="13" t="s">
        <v>1805</v>
      </c>
      <c r="S165" s="13">
        <v>0</v>
      </c>
      <c r="T165" s="13" t="s">
        <v>1806</v>
      </c>
      <c r="U165" s="13" t="s">
        <v>1801</v>
      </c>
      <c r="V165" s="13">
        <v>0</v>
      </c>
      <c r="W165" s="13" t="s">
        <v>1801</v>
      </c>
      <c r="X165" s="13" t="s">
        <v>1803</v>
      </c>
      <c r="Y165" s="18">
        <v>0</v>
      </c>
    </row>
    <row r="166" spans="1:25">
      <c r="A166" s="284"/>
      <c r="B166" s="286"/>
      <c r="C166" s="288"/>
      <c r="D166" s="54">
        <v>5</v>
      </c>
      <c r="E166" s="50" t="s">
        <v>2080</v>
      </c>
      <c r="F166" s="43">
        <v>1.724</v>
      </c>
      <c r="G166" s="13" t="s">
        <v>1798</v>
      </c>
      <c r="H166" s="47">
        <v>0.6</v>
      </c>
      <c r="I166" s="47">
        <v>6.5</v>
      </c>
      <c r="J166" s="47">
        <v>8.5</v>
      </c>
      <c r="K166" s="13">
        <v>1</v>
      </c>
      <c r="L166" s="13" t="s">
        <v>1801</v>
      </c>
      <c r="M166" s="13" t="s">
        <v>1803</v>
      </c>
      <c r="N166" s="13" t="s">
        <v>1811</v>
      </c>
      <c r="O166" s="13">
        <v>0</v>
      </c>
      <c r="P166" s="13" t="s">
        <v>2049</v>
      </c>
      <c r="Q166" s="13">
        <v>0</v>
      </c>
      <c r="R166" s="13" t="s">
        <v>1805</v>
      </c>
      <c r="S166" s="13">
        <v>0</v>
      </c>
      <c r="T166" s="13" t="s">
        <v>1806</v>
      </c>
      <c r="U166" s="13" t="s">
        <v>1801</v>
      </c>
      <c r="V166" s="13">
        <v>0</v>
      </c>
      <c r="W166" s="13" t="s">
        <v>1801</v>
      </c>
      <c r="X166" s="13" t="s">
        <v>1803</v>
      </c>
      <c r="Y166" s="18">
        <v>0</v>
      </c>
    </row>
    <row r="167" spans="1:25">
      <c r="A167" s="284"/>
      <c r="B167" s="286"/>
      <c r="C167" s="288"/>
      <c r="D167" s="54">
        <v>6</v>
      </c>
      <c r="E167" s="50" t="s">
        <v>2080</v>
      </c>
      <c r="F167" s="43">
        <v>1.821</v>
      </c>
      <c r="G167" s="13" t="s">
        <v>1798</v>
      </c>
      <c r="H167" s="47">
        <v>0.6</v>
      </c>
      <c r="I167" s="47">
        <v>6.5</v>
      </c>
      <c r="J167" s="47">
        <v>8.5</v>
      </c>
      <c r="K167" s="13">
        <v>1</v>
      </c>
      <c r="L167" s="13" t="s">
        <v>1801</v>
      </c>
      <c r="M167" s="13" t="s">
        <v>1803</v>
      </c>
      <c r="N167" s="13" t="s">
        <v>1811</v>
      </c>
      <c r="O167" s="13">
        <v>0</v>
      </c>
      <c r="P167" s="13" t="s">
        <v>2049</v>
      </c>
      <c r="Q167" s="13">
        <v>0</v>
      </c>
      <c r="R167" s="13" t="s">
        <v>1805</v>
      </c>
      <c r="S167" s="13">
        <v>0</v>
      </c>
      <c r="T167" s="13" t="s">
        <v>1806</v>
      </c>
      <c r="U167" s="13" t="s">
        <v>1801</v>
      </c>
      <c r="V167" s="13">
        <v>0</v>
      </c>
      <c r="W167" s="13" t="s">
        <v>1801</v>
      </c>
      <c r="X167" s="13" t="s">
        <v>1803</v>
      </c>
      <c r="Y167" s="18">
        <v>0</v>
      </c>
    </row>
    <row r="168" spans="1:25">
      <c r="A168" s="284"/>
      <c r="B168" s="286"/>
      <c r="C168" s="288"/>
      <c r="D168" s="54">
        <v>7</v>
      </c>
      <c r="E168" s="50" t="s">
        <v>2105</v>
      </c>
      <c r="F168" s="43">
        <v>2.097</v>
      </c>
      <c r="G168" s="13" t="s">
        <v>1798</v>
      </c>
      <c r="H168" s="47">
        <v>3.7</v>
      </c>
      <c r="I168" s="47">
        <v>6.5</v>
      </c>
      <c r="J168" s="47">
        <v>8.5</v>
      </c>
      <c r="K168" s="13">
        <v>1</v>
      </c>
      <c r="L168" s="13" t="s">
        <v>1801</v>
      </c>
      <c r="M168" s="13" t="s">
        <v>1809</v>
      </c>
      <c r="N168" s="13" t="s">
        <v>1811</v>
      </c>
      <c r="O168" s="13">
        <v>0</v>
      </c>
      <c r="P168" s="13" t="s">
        <v>2049</v>
      </c>
      <c r="Q168" s="13">
        <v>0</v>
      </c>
      <c r="R168" s="13" t="s">
        <v>1805</v>
      </c>
      <c r="S168" s="13">
        <v>0</v>
      </c>
      <c r="T168" s="13" t="s">
        <v>1806</v>
      </c>
      <c r="U168" s="13" t="s">
        <v>1801</v>
      </c>
      <c r="V168" s="13">
        <v>0</v>
      </c>
      <c r="W168" s="13" t="s">
        <v>1801</v>
      </c>
      <c r="X168" s="13" t="s">
        <v>1803</v>
      </c>
      <c r="Y168" s="18">
        <v>0</v>
      </c>
    </row>
    <row r="169" spans="1:25">
      <c r="A169" s="284"/>
      <c r="B169" s="286"/>
      <c r="C169" s="288"/>
      <c r="D169" s="54">
        <v>8</v>
      </c>
      <c r="E169" s="50" t="s">
        <v>2080</v>
      </c>
      <c r="F169" s="43">
        <v>2.1819999999999999</v>
      </c>
      <c r="G169" s="13" t="s">
        <v>1798</v>
      </c>
      <c r="H169" s="47">
        <v>0.6</v>
      </c>
      <c r="I169" s="47">
        <v>6.5</v>
      </c>
      <c r="J169" s="47">
        <v>8.5</v>
      </c>
      <c r="K169" s="13">
        <v>1</v>
      </c>
      <c r="L169" s="13" t="s">
        <v>1801</v>
      </c>
      <c r="M169" s="13" t="s">
        <v>1803</v>
      </c>
      <c r="N169" s="13" t="s">
        <v>1811</v>
      </c>
      <c r="O169" s="13">
        <v>2</v>
      </c>
      <c r="P169" s="13" t="s">
        <v>2049</v>
      </c>
      <c r="Q169" s="13">
        <v>2</v>
      </c>
      <c r="R169" s="13" t="s">
        <v>1805</v>
      </c>
      <c r="S169" s="13">
        <v>2</v>
      </c>
      <c r="T169" s="13" t="s">
        <v>1806</v>
      </c>
      <c r="U169" s="13" t="s">
        <v>1801</v>
      </c>
      <c r="V169" s="13">
        <v>2</v>
      </c>
      <c r="W169" s="13" t="s">
        <v>1801</v>
      </c>
      <c r="X169" s="13" t="s">
        <v>1803</v>
      </c>
      <c r="Y169" s="18">
        <v>2</v>
      </c>
    </row>
    <row r="170" spans="1:25">
      <c r="A170" s="284"/>
      <c r="B170" s="286"/>
      <c r="C170" s="288"/>
      <c r="D170" s="54">
        <v>9</v>
      </c>
      <c r="E170" s="50" t="s">
        <v>2105</v>
      </c>
      <c r="F170" s="43">
        <v>2.3650000000000002</v>
      </c>
      <c r="G170" s="13" t="s">
        <v>1798</v>
      </c>
      <c r="H170" s="47">
        <v>3.7</v>
      </c>
      <c r="I170" s="47">
        <v>6.5</v>
      </c>
      <c r="J170" s="47">
        <v>8.5</v>
      </c>
      <c r="K170" s="13">
        <v>1</v>
      </c>
      <c r="L170" s="13" t="s">
        <v>1801</v>
      </c>
      <c r="M170" s="13" t="s">
        <v>1809</v>
      </c>
      <c r="N170" s="13" t="s">
        <v>1811</v>
      </c>
      <c r="O170" s="13">
        <v>0</v>
      </c>
      <c r="P170" s="13" t="s">
        <v>2049</v>
      </c>
      <c r="Q170" s="13">
        <v>0</v>
      </c>
      <c r="R170" s="13" t="s">
        <v>1805</v>
      </c>
      <c r="S170" s="13">
        <v>0</v>
      </c>
      <c r="T170" s="13" t="s">
        <v>1806</v>
      </c>
      <c r="U170" s="13" t="s">
        <v>1801</v>
      </c>
      <c r="V170" s="13">
        <v>0</v>
      </c>
      <c r="W170" s="13" t="s">
        <v>1801</v>
      </c>
      <c r="X170" s="13" t="s">
        <v>1803</v>
      </c>
      <c r="Y170" s="18">
        <v>0</v>
      </c>
    </row>
    <row r="171" spans="1:25">
      <c r="A171" s="284"/>
      <c r="B171" s="286"/>
      <c r="C171" s="288"/>
      <c r="D171" s="54">
        <v>10</v>
      </c>
      <c r="E171" s="50" t="s">
        <v>2080</v>
      </c>
      <c r="F171" s="43">
        <v>2.6120000000000001</v>
      </c>
      <c r="G171" s="13" t="s">
        <v>1798</v>
      </c>
      <c r="H171" s="47">
        <v>0.6</v>
      </c>
      <c r="I171" s="47">
        <v>6.5</v>
      </c>
      <c r="J171" s="47">
        <v>8.5</v>
      </c>
      <c r="K171" s="13">
        <v>1</v>
      </c>
      <c r="L171" s="13" t="s">
        <v>1801</v>
      </c>
      <c r="M171" s="13" t="s">
        <v>1803</v>
      </c>
      <c r="N171" s="13" t="s">
        <v>1811</v>
      </c>
      <c r="O171" s="13">
        <v>0</v>
      </c>
      <c r="P171" s="13" t="s">
        <v>2049</v>
      </c>
      <c r="Q171" s="13">
        <v>0</v>
      </c>
      <c r="R171" s="13" t="s">
        <v>1805</v>
      </c>
      <c r="S171" s="13">
        <v>0</v>
      </c>
      <c r="T171" s="13" t="s">
        <v>1806</v>
      </c>
      <c r="U171" s="13" t="s">
        <v>1801</v>
      </c>
      <c r="V171" s="13">
        <v>0</v>
      </c>
      <c r="W171" s="13" t="s">
        <v>1801</v>
      </c>
      <c r="X171" s="13" t="s">
        <v>1803</v>
      </c>
      <c r="Y171" s="18">
        <v>0</v>
      </c>
    </row>
    <row r="172" spans="1:25">
      <c r="A172" s="284"/>
      <c r="B172" s="286"/>
      <c r="C172" s="288"/>
      <c r="D172" s="54">
        <v>11</v>
      </c>
      <c r="E172" s="50" t="s">
        <v>2105</v>
      </c>
      <c r="F172" s="43">
        <v>2.8279999999999998</v>
      </c>
      <c r="G172" s="13" t="s">
        <v>1798</v>
      </c>
      <c r="H172" s="47">
        <v>3.7</v>
      </c>
      <c r="I172" s="47">
        <v>6.5</v>
      </c>
      <c r="J172" s="47">
        <v>8.5</v>
      </c>
      <c r="K172" s="13">
        <v>1</v>
      </c>
      <c r="L172" s="13" t="s">
        <v>1801</v>
      </c>
      <c r="M172" s="13" t="s">
        <v>1809</v>
      </c>
      <c r="N172" s="13" t="s">
        <v>1811</v>
      </c>
      <c r="O172" s="13">
        <v>0</v>
      </c>
      <c r="P172" s="13" t="s">
        <v>2049</v>
      </c>
      <c r="Q172" s="13">
        <v>0</v>
      </c>
      <c r="R172" s="13" t="s">
        <v>1805</v>
      </c>
      <c r="S172" s="13">
        <v>0</v>
      </c>
      <c r="T172" s="13" t="s">
        <v>1806</v>
      </c>
      <c r="U172" s="13" t="s">
        <v>1801</v>
      </c>
      <c r="V172" s="13">
        <v>0</v>
      </c>
      <c r="W172" s="13" t="s">
        <v>1801</v>
      </c>
      <c r="X172" s="13" t="s">
        <v>1803</v>
      </c>
      <c r="Y172" s="18">
        <v>0</v>
      </c>
    </row>
    <row r="173" spans="1:25">
      <c r="A173" s="284"/>
      <c r="B173" s="286"/>
      <c r="C173" s="288"/>
      <c r="D173" s="54">
        <v>12</v>
      </c>
      <c r="E173" s="50" t="s">
        <v>2105</v>
      </c>
      <c r="F173" s="43">
        <v>2.9729999999999999</v>
      </c>
      <c r="G173" s="13" t="s">
        <v>1798</v>
      </c>
      <c r="H173" s="47">
        <v>3.7</v>
      </c>
      <c r="I173" s="47">
        <v>6.5</v>
      </c>
      <c r="J173" s="47">
        <v>8.5</v>
      </c>
      <c r="K173" s="13">
        <v>1</v>
      </c>
      <c r="L173" s="13" t="s">
        <v>1801</v>
      </c>
      <c r="M173" s="13" t="s">
        <v>1809</v>
      </c>
      <c r="N173" s="13" t="s">
        <v>1811</v>
      </c>
      <c r="O173" s="13">
        <v>0</v>
      </c>
      <c r="P173" s="13" t="s">
        <v>2049</v>
      </c>
      <c r="Q173" s="13">
        <v>0</v>
      </c>
      <c r="R173" s="13" t="s">
        <v>1805</v>
      </c>
      <c r="S173" s="13">
        <v>0</v>
      </c>
      <c r="T173" s="13" t="s">
        <v>1806</v>
      </c>
      <c r="U173" s="13" t="s">
        <v>1801</v>
      </c>
      <c r="V173" s="13">
        <v>0</v>
      </c>
      <c r="W173" s="13" t="s">
        <v>1801</v>
      </c>
      <c r="X173" s="13" t="s">
        <v>1803</v>
      </c>
      <c r="Y173" s="18">
        <v>0</v>
      </c>
    </row>
    <row r="174" spans="1:25">
      <c r="A174" s="284"/>
      <c r="B174" s="286"/>
      <c r="C174" s="288"/>
      <c r="D174" s="54">
        <v>13</v>
      </c>
      <c r="E174" s="50" t="s">
        <v>2105</v>
      </c>
      <c r="F174" s="43">
        <v>3.3359999999999999</v>
      </c>
      <c r="G174" s="13" t="s">
        <v>1798</v>
      </c>
      <c r="H174" s="47">
        <v>3.7</v>
      </c>
      <c r="I174" s="47">
        <v>6.5</v>
      </c>
      <c r="J174" s="47">
        <v>8.5</v>
      </c>
      <c r="K174" s="13">
        <v>1</v>
      </c>
      <c r="L174" s="13" t="s">
        <v>1801</v>
      </c>
      <c r="M174" s="13" t="s">
        <v>1809</v>
      </c>
      <c r="N174" s="13" t="s">
        <v>1811</v>
      </c>
      <c r="O174" s="13">
        <v>0</v>
      </c>
      <c r="P174" s="13" t="s">
        <v>2049</v>
      </c>
      <c r="Q174" s="13">
        <v>0</v>
      </c>
      <c r="R174" s="13" t="s">
        <v>1805</v>
      </c>
      <c r="S174" s="13">
        <v>0</v>
      </c>
      <c r="T174" s="13" t="s">
        <v>1806</v>
      </c>
      <c r="U174" s="13" t="s">
        <v>1801</v>
      </c>
      <c r="V174" s="13">
        <v>0</v>
      </c>
      <c r="W174" s="13" t="s">
        <v>1801</v>
      </c>
      <c r="X174" s="13" t="s">
        <v>1803</v>
      </c>
      <c r="Y174" s="18">
        <v>0</v>
      </c>
    </row>
    <row r="175" spans="1:25">
      <c r="A175" s="284">
        <v>90410</v>
      </c>
      <c r="B175" s="286">
        <v>3.5</v>
      </c>
      <c r="C175" s="288" t="s">
        <v>2121</v>
      </c>
      <c r="D175" s="54">
        <v>1</v>
      </c>
      <c r="E175" s="50" t="s">
        <v>2077</v>
      </c>
      <c r="F175" s="43">
        <v>0.9</v>
      </c>
      <c r="G175" s="13" t="s">
        <v>1798</v>
      </c>
      <c r="H175" s="47">
        <v>0.6</v>
      </c>
      <c r="I175" s="47">
        <v>6</v>
      </c>
      <c r="J175" s="47">
        <v>8</v>
      </c>
      <c r="K175" s="13">
        <v>1</v>
      </c>
      <c r="L175" s="13" t="s">
        <v>1801</v>
      </c>
      <c r="M175" s="13" t="s">
        <v>1803</v>
      </c>
      <c r="N175" s="13" t="s">
        <v>1811</v>
      </c>
      <c r="O175" s="13">
        <v>0</v>
      </c>
      <c r="P175" s="13">
        <v>0</v>
      </c>
      <c r="Q175" s="13">
        <v>0</v>
      </c>
      <c r="R175" s="13" t="s">
        <v>1805</v>
      </c>
      <c r="S175" s="13">
        <v>0</v>
      </c>
      <c r="T175" s="13" t="s">
        <v>1806</v>
      </c>
      <c r="U175" s="13" t="s">
        <v>1801</v>
      </c>
      <c r="V175" s="13">
        <v>0</v>
      </c>
      <c r="W175" s="13" t="s">
        <v>1801</v>
      </c>
      <c r="X175" s="13" t="s">
        <v>1803</v>
      </c>
      <c r="Y175" s="18">
        <v>0</v>
      </c>
    </row>
    <row r="176" spans="1:25">
      <c r="A176" s="284"/>
      <c r="B176" s="286"/>
      <c r="C176" s="288"/>
      <c r="D176" s="54">
        <v>2</v>
      </c>
      <c r="E176" s="50" t="s">
        <v>2077</v>
      </c>
      <c r="F176" s="43">
        <v>1.8</v>
      </c>
      <c r="G176" s="13" t="s">
        <v>1798</v>
      </c>
      <c r="H176" s="47">
        <v>0.6</v>
      </c>
      <c r="I176" s="47">
        <v>6</v>
      </c>
      <c r="J176" s="47">
        <v>8</v>
      </c>
      <c r="K176" s="13">
        <v>1</v>
      </c>
      <c r="L176" s="13" t="s">
        <v>1801</v>
      </c>
      <c r="M176" s="13" t="s">
        <v>1803</v>
      </c>
      <c r="N176" s="13" t="s">
        <v>1811</v>
      </c>
      <c r="O176" s="13">
        <v>0</v>
      </c>
      <c r="P176" s="13">
        <v>0</v>
      </c>
      <c r="Q176" s="13">
        <v>0</v>
      </c>
      <c r="R176" s="13" t="s">
        <v>1805</v>
      </c>
      <c r="S176" s="13">
        <v>0</v>
      </c>
      <c r="T176" s="13" t="s">
        <v>1806</v>
      </c>
      <c r="U176" s="13" t="s">
        <v>1801</v>
      </c>
      <c r="V176" s="13">
        <v>0</v>
      </c>
      <c r="W176" s="13" t="s">
        <v>1801</v>
      </c>
      <c r="X176" s="13" t="s">
        <v>1803</v>
      </c>
      <c r="Y176" s="18">
        <v>0</v>
      </c>
    </row>
    <row r="177" spans="1:25">
      <c r="A177" s="284"/>
      <c r="B177" s="286"/>
      <c r="C177" s="288"/>
      <c r="D177" s="54">
        <v>3</v>
      </c>
      <c r="E177" s="50" t="s">
        <v>2077</v>
      </c>
      <c r="F177" s="43">
        <v>2.5</v>
      </c>
      <c r="G177" s="13" t="s">
        <v>1798</v>
      </c>
      <c r="H177" s="47">
        <v>0.6</v>
      </c>
      <c r="I177" s="47">
        <v>6</v>
      </c>
      <c r="J177" s="47">
        <v>8</v>
      </c>
      <c r="K177" s="13">
        <v>1</v>
      </c>
      <c r="L177" s="13" t="s">
        <v>1801</v>
      </c>
      <c r="M177" s="13" t="s">
        <v>1803</v>
      </c>
      <c r="N177" s="13" t="s">
        <v>1811</v>
      </c>
      <c r="O177" s="13">
        <v>0</v>
      </c>
      <c r="P177" s="13">
        <v>0</v>
      </c>
      <c r="Q177" s="13">
        <v>0</v>
      </c>
      <c r="R177" s="13" t="s">
        <v>1805</v>
      </c>
      <c r="S177" s="13">
        <v>0</v>
      </c>
      <c r="T177" s="13" t="s">
        <v>1806</v>
      </c>
      <c r="U177" s="13" t="s">
        <v>1801</v>
      </c>
      <c r="V177" s="13">
        <v>0</v>
      </c>
      <c r="W177" s="13" t="s">
        <v>1801</v>
      </c>
      <c r="X177" s="13" t="s">
        <v>1803</v>
      </c>
      <c r="Y177" s="18">
        <v>0</v>
      </c>
    </row>
    <row r="178" spans="1:25">
      <c r="A178" s="284">
        <v>90405</v>
      </c>
      <c r="B178" s="286">
        <v>3.5</v>
      </c>
      <c r="C178" s="288" t="s">
        <v>2122</v>
      </c>
      <c r="D178" s="54">
        <v>1</v>
      </c>
      <c r="E178" s="50" t="s">
        <v>2105</v>
      </c>
      <c r="F178" s="43">
        <v>1.5</v>
      </c>
      <c r="G178" s="13" t="s">
        <v>1798</v>
      </c>
      <c r="H178" s="47">
        <v>3</v>
      </c>
      <c r="I178" s="47">
        <v>5</v>
      </c>
      <c r="J178" s="47">
        <v>7</v>
      </c>
      <c r="K178" s="13">
        <v>1</v>
      </c>
      <c r="L178" s="13" t="s">
        <v>1801</v>
      </c>
      <c r="M178" s="13" t="s">
        <v>1803</v>
      </c>
      <c r="N178" s="13" t="s">
        <v>1811</v>
      </c>
      <c r="O178" s="13">
        <v>0</v>
      </c>
      <c r="P178" s="13">
        <v>0</v>
      </c>
      <c r="Q178" s="13">
        <v>0</v>
      </c>
      <c r="R178" s="13" t="s">
        <v>1805</v>
      </c>
      <c r="S178" s="13">
        <v>0</v>
      </c>
      <c r="T178" s="13" t="s">
        <v>1806</v>
      </c>
      <c r="U178" s="13" t="s">
        <v>1801</v>
      </c>
      <c r="V178" s="13">
        <v>0</v>
      </c>
      <c r="W178" s="13" t="s">
        <v>1801</v>
      </c>
      <c r="X178" s="13" t="s">
        <v>1803</v>
      </c>
      <c r="Y178" s="18">
        <v>0</v>
      </c>
    </row>
    <row r="179" spans="1:25">
      <c r="A179" s="284"/>
      <c r="B179" s="286"/>
      <c r="C179" s="288"/>
      <c r="D179" s="54">
        <v>2</v>
      </c>
      <c r="E179" s="50" t="s">
        <v>2077</v>
      </c>
      <c r="F179" s="43">
        <v>1.75</v>
      </c>
      <c r="G179" s="13" t="s">
        <v>1798</v>
      </c>
      <c r="H179" s="47">
        <v>0.6</v>
      </c>
      <c r="I179" s="47">
        <v>5</v>
      </c>
      <c r="J179" s="47">
        <v>7</v>
      </c>
      <c r="K179" s="13">
        <v>1</v>
      </c>
      <c r="L179" s="13" t="s">
        <v>1801</v>
      </c>
      <c r="M179" s="13" t="s">
        <v>1803</v>
      </c>
      <c r="N179" s="13" t="s">
        <v>1811</v>
      </c>
      <c r="O179" s="13">
        <v>0</v>
      </c>
      <c r="P179" s="13">
        <v>0</v>
      </c>
      <c r="Q179" s="13">
        <v>0</v>
      </c>
      <c r="R179" s="13" t="s">
        <v>1805</v>
      </c>
      <c r="S179" s="13">
        <v>0</v>
      </c>
      <c r="T179" s="13" t="s">
        <v>1806</v>
      </c>
      <c r="U179" s="13" t="s">
        <v>1801</v>
      </c>
      <c r="V179" s="13">
        <v>0</v>
      </c>
      <c r="W179" s="13" t="s">
        <v>1801</v>
      </c>
      <c r="X179" s="13" t="s">
        <v>1803</v>
      </c>
      <c r="Y179" s="18">
        <v>0</v>
      </c>
    </row>
    <row r="180" spans="1:25">
      <c r="A180" s="284"/>
      <c r="B180" s="286"/>
      <c r="C180" s="288"/>
      <c r="D180" s="54">
        <v>3</v>
      </c>
      <c r="E180" s="50" t="s">
        <v>2077</v>
      </c>
      <c r="F180" s="43">
        <v>2.1</v>
      </c>
      <c r="G180" s="13" t="s">
        <v>1798</v>
      </c>
      <c r="H180" s="47">
        <v>0.6</v>
      </c>
      <c r="I180" s="47">
        <v>5</v>
      </c>
      <c r="J180" s="47">
        <v>7</v>
      </c>
      <c r="K180" s="13">
        <v>1</v>
      </c>
      <c r="L180" s="13" t="s">
        <v>1801</v>
      </c>
      <c r="M180" s="13" t="s">
        <v>1803</v>
      </c>
      <c r="N180" s="13" t="s">
        <v>1811</v>
      </c>
      <c r="O180" s="13">
        <v>0</v>
      </c>
      <c r="P180" s="13">
        <v>0</v>
      </c>
      <c r="Q180" s="13">
        <v>0</v>
      </c>
      <c r="R180" s="13" t="s">
        <v>1805</v>
      </c>
      <c r="S180" s="13">
        <v>0</v>
      </c>
      <c r="T180" s="13" t="s">
        <v>1806</v>
      </c>
      <c r="U180" s="13" t="s">
        <v>1801</v>
      </c>
      <c r="V180" s="13">
        <v>0</v>
      </c>
      <c r="W180" s="13" t="s">
        <v>1801</v>
      </c>
      <c r="X180" s="13" t="s">
        <v>1803</v>
      </c>
      <c r="Y180" s="18">
        <v>0</v>
      </c>
    </row>
    <row r="181" spans="1:25">
      <c r="A181" s="284">
        <v>192</v>
      </c>
      <c r="B181" s="286">
        <v>4</v>
      </c>
      <c r="C181" s="288" t="s">
        <v>2123</v>
      </c>
      <c r="D181" s="54">
        <v>1</v>
      </c>
      <c r="E181" s="50" t="s">
        <v>2077</v>
      </c>
      <c r="F181" s="43" t="s">
        <v>2112</v>
      </c>
      <c r="G181" s="13" t="s">
        <v>1798</v>
      </c>
      <c r="H181" s="47">
        <v>0.6</v>
      </c>
      <c r="I181" s="47">
        <v>6</v>
      </c>
      <c r="J181" s="47">
        <v>8</v>
      </c>
      <c r="K181" s="13">
        <v>1</v>
      </c>
      <c r="L181" s="13" t="s">
        <v>1801</v>
      </c>
      <c r="M181" s="13" t="s">
        <v>1803</v>
      </c>
      <c r="N181" s="13" t="s">
        <v>1811</v>
      </c>
      <c r="O181" s="13">
        <v>0</v>
      </c>
      <c r="P181" s="13">
        <v>0</v>
      </c>
      <c r="Q181" s="13">
        <v>0</v>
      </c>
      <c r="R181" s="13" t="s">
        <v>1805</v>
      </c>
      <c r="S181" s="13">
        <v>0</v>
      </c>
      <c r="T181" s="13" t="s">
        <v>1806</v>
      </c>
      <c r="U181" s="13" t="s">
        <v>1801</v>
      </c>
      <c r="V181" s="13">
        <v>0</v>
      </c>
      <c r="W181" s="13" t="s">
        <v>1801</v>
      </c>
      <c r="X181" s="13" t="s">
        <v>1803</v>
      </c>
      <c r="Y181" s="18">
        <v>0</v>
      </c>
    </row>
    <row r="182" spans="1:25">
      <c r="A182" s="284"/>
      <c r="B182" s="286"/>
      <c r="C182" s="288"/>
      <c r="D182" s="54">
        <v>2</v>
      </c>
      <c r="E182" s="50" t="s">
        <v>2077</v>
      </c>
      <c r="F182" s="43">
        <v>1.55</v>
      </c>
      <c r="G182" s="13" t="s">
        <v>1798</v>
      </c>
      <c r="H182" s="47">
        <v>0.6</v>
      </c>
      <c r="I182" s="47">
        <v>6</v>
      </c>
      <c r="J182" s="47">
        <v>8</v>
      </c>
      <c r="K182" s="13">
        <v>1</v>
      </c>
      <c r="L182" s="13" t="s">
        <v>1801</v>
      </c>
      <c r="M182" s="13" t="s">
        <v>1803</v>
      </c>
      <c r="N182" s="13" t="s">
        <v>1811</v>
      </c>
      <c r="O182" s="13">
        <v>0</v>
      </c>
      <c r="P182" s="13">
        <v>0</v>
      </c>
      <c r="Q182" s="13">
        <v>0</v>
      </c>
      <c r="R182" s="13" t="s">
        <v>1805</v>
      </c>
      <c r="S182" s="13">
        <v>0</v>
      </c>
      <c r="T182" s="13" t="s">
        <v>1806</v>
      </c>
      <c r="U182" s="13" t="s">
        <v>1801</v>
      </c>
      <c r="V182" s="13">
        <v>0</v>
      </c>
      <c r="W182" s="13" t="s">
        <v>1801</v>
      </c>
      <c r="X182" s="13" t="s">
        <v>1803</v>
      </c>
      <c r="Y182" s="18">
        <v>0</v>
      </c>
    </row>
    <row r="183" spans="1:25">
      <c r="A183" s="284"/>
      <c r="B183" s="286"/>
      <c r="C183" s="288"/>
      <c r="D183" s="54">
        <v>3</v>
      </c>
      <c r="E183" s="50" t="s">
        <v>2077</v>
      </c>
      <c r="F183" s="43">
        <v>2.2999999999999998</v>
      </c>
      <c r="G183" s="13" t="s">
        <v>1798</v>
      </c>
      <c r="H183" s="47">
        <v>0.6</v>
      </c>
      <c r="I183" s="47">
        <v>6</v>
      </c>
      <c r="J183" s="47">
        <v>8</v>
      </c>
      <c r="K183" s="13">
        <v>1</v>
      </c>
      <c r="L183" s="13" t="s">
        <v>1801</v>
      </c>
      <c r="M183" s="13" t="s">
        <v>1803</v>
      </c>
      <c r="N183" s="13" t="s">
        <v>1811</v>
      </c>
      <c r="O183" s="13">
        <v>0</v>
      </c>
      <c r="P183" s="13">
        <v>0</v>
      </c>
      <c r="Q183" s="13">
        <v>0</v>
      </c>
      <c r="R183" s="13" t="s">
        <v>1805</v>
      </c>
      <c r="S183" s="13">
        <v>0</v>
      </c>
      <c r="T183" s="13" t="s">
        <v>1806</v>
      </c>
      <c r="U183" s="13" t="s">
        <v>1801</v>
      </c>
      <c r="V183" s="13">
        <v>0</v>
      </c>
      <c r="W183" s="13" t="s">
        <v>1801</v>
      </c>
      <c r="X183" s="13" t="s">
        <v>1803</v>
      </c>
      <c r="Y183" s="18">
        <v>0</v>
      </c>
    </row>
    <row r="184" spans="1:25">
      <c r="A184" s="284"/>
      <c r="B184" s="286"/>
      <c r="C184" s="288"/>
      <c r="D184" s="54">
        <v>4</v>
      </c>
      <c r="E184" s="50" t="s">
        <v>2077</v>
      </c>
      <c r="F184" s="43">
        <v>3.1</v>
      </c>
      <c r="G184" s="13" t="s">
        <v>1798</v>
      </c>
      <c r="H184" s="47">
        <v>0.6</v>
      </c>
      <c r="I184" s="47">
        <v>6</v>
      </c>
      <c r="J184" s="47">
        <v>8</v>
      </c>
      <c r="K184" s="13">
        <v>1</v>
      </c>
      <c r="L184" s="13" t="s">
        <v>1801</v>
      </c>
      <c r="M184" s="13" t="s">
        <v>1803</v>
      </c>
      <c r="N184" s="13" t="s">
        <v>1811</v>
      </c>
      <c r="O184" s="13">
        <v>0</v>
      </c>
      <c r="P184" s="13">
        <v>0</v>
      </c>
      <c r="Q184" s="13">
        <v>0</v>
      </c>
      <c r="R184" s="13" t="s">
        <v>1805</v>
      </c>
      <c r="S184" s="13">
        <v>0</v>
      </c>
      <c r="T184" s="13" t="s">
        <v>1806</v>
      </c>
      <c r="U184" s="13" t="s">
        <v>1801</v>
      </c>
      <c r="V184" s="13">
        <v>0</v>
      </c>
      <c r="W184" s="13" t="s">
        <v>1801</v>
      </c>
      <c r="X184" s="13" t="s">
        <v>1803</v>
      </c>
      <c r="Y184" s="18">
        <v>0</v>
      </c>
    </row>
    <row r="185" spans="1:25">
      <c r="A185" s="284">
        <v>201</v>
      </c>
      <c r="B185" s="286">
        <v>2</v>
      </c>
      <c r="C185" s="288" t="s">
        <v>2124</v>
      </c>
      <c r="D185" s="54">
        <v>1</v>
      </c>
      <c r="E185" s="50" t="s">
        <v>2077</v>
      </c>
      <c r="F185" s="43" t="s">
        <v>2108</v>
      </c>
      <c r="G185" s="13" t="s">
        <v>1798</v>
      </c>
      <c r="H185" s="47">
        <v>0.6</v>
      </c>
      <c r="I185" s="47">
        <v>6</v>
      </c>
      <c r="J185" s="47">
        <v>8</v>
      </c>
      <c r="K185" s="13">
        <v>1</v>
      </c>
      <c r="L185" s="13" t="s">
        <v>1801</v>
      </c>
      <c r="M185" s="13" t="s">
        <v>1803</v>
      </c>
      <c r="N185" s="13" t="s">
        <v>1811</v>
      </c>
      <c r="O185" s="13">
        <v>0</v>
      </c>
      <c r="P185" s="13" t="s">
        <v>2049</v>
      </c>
      <c r="Q185" s="13">
        <v>0</v>
      </c>
      <c r="R185" s="13" t="s">
        <v>1805</v>
      </c>
      <c r="S185" s="13">
        <v>0</v>
      </c>
      <c r="T185" s="13" t="s">
        <v>1806</v>
      </c>
      <c r="U185" s="13" t="s">
        <v>1801</v>
      </c>
      <c r="V185" s="13">
        <v>0</v>
      </c>
      <c r="W185" s="13" t="s">
        <v>1801</v>
      </c>
      <c r="X185" s="13" t="s">
        <v>1803</v>
      </c>
      <c r="Y185" s="18">
        <v>0</v>
      </c>
    </row>
    <row r="186" spans="1:25">
      <c r="A186" s="284"/>
      <c r="B186" s="286"/>
      <c r="C186" s="288"/>
      <c r="D186" s="54">
        <v>2</v>
      </c>
      <c r="E186" s="50" t="s">
        <v>2077</v>
      </c>
      <c r="F186" s="43">
        <v>1.1499999999999999</v>
      </c>
      <c r="G186" s="13" t="s">
        <v>1798</v>
      </c>
      <c r="H186" s="47">
        <v>0.6</v>
      </c>
      <c r="I186" s="47">
        <v>6</v>
      </c>
      <c r="J186" s="47">
        <v>8</v>
      </c>
      <c r="K186" s="13">
        <v>1</v>
      </c>
      <c r="L186" s="13" t="s">
        <v>1801</v>
      </c>
      <c r="M186" s="13" t="s">
        <v>1803</v>
      </c>
      <c r="N186" s="13" t="s">
        <v>1811</v>
      </c>
      <c r="O186" s="13">
        <v>0</v>
      </c>
      <c r="P186" s="13" t="s">
        <v>2049</v>
      </c>
      <c r="Q186" s="13">
        <v>0</v>
      </c>
      <c r="R186" s="13" t="s">
        <v>1805</v>
      </c>
      <c r="S186" s="13">
        <v>0</v>
      </c>
      <c r="T186" s="13" t="s">
        <v>1806</v>
      </c>
      <c r="U186" s="13" t="s">
        <v>1801</v>
      </c>
      <c r="V186" s="13">
        <v>0</v>
      </c>
      <c r="W186" s="13" t="s">
        <v>1801</v>
      </c>
      <c r="X186" s="13" t="s">
        <v>1803</v>
      </c>
      <c r="Y186" s="18">
        <v>0</v>
      </c>
    </row>
    <row r="187" spans="1:25">
      <c r="A187" s="284"/>
      <c r="B187" s="286"/>
      <c r="C187" s="288"/>
      <c r="D187" s="54">
        <v>3</v>
      </c>
      <c r="E187" s="50" t="s">
        <v>2080</v>
      </c>
      <c r="F187" s="43">
        <v>1.5</v>
      </c>
      <c r="G187" s="13" t="s">
        <v>1798</v>
      </c>
      <c r="H187" s="47">
        <v>0.6</v>
      </c>
      <c r="I187" s="47">
        <v>6</v>
      </c>
      <c r="J187" s="47">
        <v>8</v>
      </c>
      <c r="K187" s="13">
        <v>1</v>
      </c>
      <c r="L187" s="13" t="s">
        <v>1801</v>
      </c>
      <c r="M187" s="13" t="s">
        <v>1803</v>
      </c>
      <c r="N187" s="13" t="s">
        <v>1811</v>
      </c>
      <c r="O187" s="13">
        <v>0</v>
      </c>
      <c r="P187" s="13" t="s">
        <v>2049</v>
      </c>
      <c r="Q187" s="13">
        <v>0</v>
      </c>
      <c r="R187" s="13" t="s">
        <v>1805</v>
      </c>
      <c r="S187" s="13">
        <v>0</v>
      </c>
      <c r="T187" s="13" t="s">
        <v>1806</v>
      </c>
      <c r="U187" s="13" t="s">
        <v>1801</v>
      </c>
      <c r="V187" s="13">
        <v>0</v>
      </c>
      <c r="W187" s="13" t="s">
        <v>1801</v>
      </c>
      <c r="X187" s="13" t="s">
        <v>1803</v>
      </c>
      <c r="Y187" s="18">
        <v>0</v>
      </c>
    </row>
    <row r="188" spans="1:25">
      <c r="A188" s="284"/>
      <c r="B188" s="286"/>
      <c r="C188" s="288"/>
      <c r="D188" s="54">
        <v>4</v>
      </c>
      <c r="E188" s="50" t="s">
        <v>2077</v>
      </c>
      <c r="F188" s="43">
        <v>1.55</v>
      </c>
      <c r="G188" s="13" t="s">
        <v>1798</v>
      </c>
      <c r="H188" s="47">
        <v>0.6</v>
      </c>
      <c r="I188" s="47">
        <v>6</v>
      </c>
      <c r="J188" s="47">
        <v>8</v>
      </c>
      <c r="K188" s="13">
        <v>1</v>
      </c>
      <c r="L188" s="13" t="s">
        <v>1801</v>
      </c>
      <c r="M188" s="13" t="s">
        <v>1803</v>
      </c>
      <c r="N188" s="13" t="s">
        <v>1811</v>
      </c>
      <c r="O188" s="13">
        <v>0</v>
      </c>
      <c r="P188" s="13" t="s">
        <v>2049</v>
      </c>
      <c r="Q188" s="13">
        <v>0</v>
      </c>
      <c r="R188" s="13" t="s">
        <v>1805</v>
      </c>
      <c r="S188" s="13">
        <v>0</v>
      </c>
      <c r="T188" s="13" t="s">
        <v>1806</v>
      </c>
      <c r="U188" s="13" t="s">
        <v>1801</v>
      </c>
      <c r="V188" s="13">
        <v>0</v>
      </c>
      <c r="W188" s="13" t="s">
        <v>1801</v>
      </c>
      <c r="X188" s="13" t="s">
        <v>1803</v>
      </c>
      <c r="Y188" s="18">
        <v>0</v>
      </c>
    </row>
    <row r="189" spans="1:25">
      <c r="A189" s="284">
        <v>6088</v>
      </c>
      <c r="B189" s="286">
        <v>1.5</v>
      </c>
      <c r="C189" s="288" t="s">
        <v>2125</v>
      </c>
      <c r="D189" s="54">
        <v>1</v>
      </c>
      <c r="E189" s="50" t="s">
        <v>2077</v>
      </c>
      <c r="F189" s="43">
        <v>0.9</v>
      </c>
      <c r="G189" s="13" t="s">
        <v>1798</v>
      </c>
      <c r="H189" s="47">
        <v>0.6</v>
      </c>
      <c r="I189" s="47">
        <v>5</v>
      </c>
      <c r="J189" s="47">
        <v>7</v>
      </c>
      <c r="K189" s="13">
        <v>1</v>
      </c>
      <c r="L189" s="13" t="s">
        <v>1802</v>
      </c>
      <c r="M189" s="13" t="s">
        <v>1816</v>
      </c>
      <c r="N189" s="13" t="s">
        <v>1811</v>
      </c>
      <c r="O189" s="13">
        <v>1</v>
      </c>
      <c r="P189" s="13">
        <v>0</v>
      </c>
      <c r="Q189" s="13">
        <v>1</v>
      </c>
      <c r="R189" s="13"/>
      <c r="S189" s="13"/>
      <c r="T189" s="13"/>
      <c r="U189" s="13"/>
      <c r="V189" s="13"/>
      <c r="W189" s="13"/>
      <c r="X189" s="13"/>
      <c r="Y189" s="18"/>
    </row>
    <row r="190" spans="1:25">
      <c r="A190" s="284"/>
      <c r="B190" s="286"/>
      <c r="C190" s="288"/>
      <c r="D190" s="54">
        <v>2</v>
      </c>
      <c r="E190" s="50" t="s">
        <v>2077</v>
      </c>
      <c r="F190" s="43">
        <v>1.05</v>
      </c>
      <c r="G190" s="13" t="s">
        <v>1798</v>
      </c>
      <c r="H190" s="47">
        <v>0.6</v>
      </c>
      <c r="I190" s="47">
        <v>5</v>
      </c>
      <c r="J190" s="47">
        <v>7</v>
      </c>
      <c r="K190" s="13">
        <v>1</v>
      </c>
      <c r="L190" s="13" t="s">
        <v>1802</v>
      </c>
      <c r="M190" s="13" t="s">
        <v>1816</v>
      </c>
      <c r="N190" s="13" t="s">
        <v>1811</v>
      </c>
      <c r="O190" s="13">
        <v>1</v>
      </c>
      <c r="P190" s="13">
        <v>0</v>
      </c>
      <c r="Q190" s="13">
        <v>1</v>
      </c>
      <c r="R190" s="13"/>
      <c r="S190" s="13"/>
      <c r="T190" s="13"/>
      <c r="U190" s="13"/>
      <c r="V190" s="13"/>
      <c r="W190" s="13"/>
      <c r="X190" s="13"/>
      <c r="Y190" s="18"/>
    </row>
    <row r="191" spans="1:25">
      <c r="A191" s="284">
        <v>6090</v>
      </c>
      <c r="B191" s="286">
        <v>5</v>
      </c>
      <c r="C191" s="288" t="s">
        <v>2126</v>
      </c>
      <c r="D191" s="54">
        <v>1</v>
      </c>
      <c r="E191" s="50" t="s">
        <v>2077</v>
      </c>
      <c r="F191" s="43">
        <v>0</v>
      </c>
      <c r="G191" s="13" t="s">
        <v>1798</v>
      </c>
      <c r="H191" s="47">
        <v>0.5</v>
      </c>
      <c r="I191" s="47">
        <v>9</v>
      </c>
      <c r="J191" s="47">
        <v>11</v>
      </c>
      <c r="K191" s="13">
        <v>1</v>
      </c>
      <c r="L191" s="13" t="s">
        <v>1801</v>
      </c>
      <c r="M191" s="13" t="s">
        <v>1803</v>
      </c>
      <c r="N191" s="13" t="s">
        <v>1811</v>
      </c>
      <c r="O191" s="13">
        <v>0</v>
      </c>
      <c r="P191" s="13" t="s">
        <v>2049</v>
      </c>
      <c r="Q191" s="13">
        <v>0</v>
      </c>
      <c r="R191" s="13" t="s">
        <v>1805</v>
      </c>
      <c r="S191" s="13">
        <v>0</v>
      </c>
      <c r="T191" s="13" t="s">
        <v>1806</v>
      </c>
      <c r="U191" s="13" t="s">
        <v>1801</v>
      </c>
      <c r="V191" s="13">
        <v>0</v>
      </c>
      <c r="W191" s="13" t="s">
        <v>1801</v>
      </c>
      <c r="X191" s="13" t="s">
        <v>1803</v>
      </c>
      <c r="Y191" s="18">
        <v>0</v>
      </c>
    </row>
    <row r="192" spans="1:25">
      <c r="A192" s="284"/>
      <c r="B192" s="286"/>
      <c r="C192" s="288"/>
      <c r="D192" s="54">
        <v>2</v>
      </c>
      <c r="E192" s="50" t="s">
        <v>2077</v>
      </c>
      <c r="F192" s="43">
        <v>0.755</v>
      </c>
      <c r="G192" s="13" t="s">
        <v>1798</v>
      </c>
      <c r="H192" s="47">
        <v>0.6</v>
      </c>
      <c r="I192" s="47">
        <v>4</v>
      </c>
      <c r="J192" s="47">
        <v>5</v>
      </c>
      <c r="K192" s="13">
        <v>1</v>
      </c>
      <c r="L192" s="13" t="s">
        <v>1801</v>
      </c>
      <c r="M192" s="13" t="s">
        <v>1803</v>
      </c>
      <c r="N192" s="13" t="s">
        <v>1811</v>
      </c>
      <c r="O192" s="13">
        <v>0</v>
      </c>
      <c r="P192" s="13" t="s">
        <v>2049</v>
      </c>
      <c r="Q192" s="13">
        <v>0</v>
      </c>
      <c r="R192" s="13" t="s">
        <v>1805</v>
      </c>
      <c r="S192" s="13">
        <v>0</v>
      </c>
      <c r="T192" s="13" t="s">
        <v>1806</v>
      </c>
      <c r="U192" s="13" t="s">
        <v>1801</v>
      </c>
      <c r="V192" s="13">
        <v>0</v>
      </c>
      <c r="W192" s="13" t="s">
        <v>1801</v>
      </c>
      <c r="X192" s="13" t="s">
        <v>1803</v>
      </c>
      <c r="Y192" s="18">
        <v>0</v>
      </c>
    </row>
    <row r="193" spans="1:25">
      <c r="A193" s="284"/>
      <c r="B193" s="286"/>
      <c r="C193" s="288"/>
      <c r="D193" s="54">
        <v>3</v>
      </c>
      <c r="E193" s="50" t="s">
        <v>2077</v>
      </c>
      <c r="F193" s="43">
        <v>0.90600000000000003</v>
      </c>
      <c r="G193" s="13" t="s">
        <v>1798</v>
      </c>
      <c r="H193" s="47">
        <v>2.5</v>
      </c>
      <c r="I193" s="47">
        <v>3.6</v>
      </c>
      <c r="J193" s="47">
        <v>4.5999999999999996</v>
      </c>
      <c r="K193" s="13">
        <v>1</v>
      </c>
      <c r="L193" s="13" t="s">
        <v>1808</v>
      </c>
      <c r="M193" s="13" t="s">
        <v>1803</v>
      </c>
      <c r="N193" s="13" t="s">
        <v>1804</v>
      </c>
      <c r="O193" s="13">
        <v>0</v>
      </c>
      <c r="P193" s="13" t="s">
        <v>2049</v>
      </c>
      <c r="Q193" s="13">
        <v>0</v>
      </c>
      <c r="R193" s="13" t="s">
        <v>1805</v>
      </c>
      <c r="S193" s="13">
        <v>0</v>
      </c>
      <c r="T193" s="13" t="s">
        <v>1806</v>
      </c>
      <c r="U193" s="13" t="s">
        <v>1801</v>
      </c>
      <c r="V193" s="13">
        <v>0</v>
      </c>
      <c r="W193" s="13" t="s">
        <v>1801</v>
      </c>
      <c r="X193" s="13" t="s">
        <v>1803</v>
      </c>
      <c r="Y193" s="18">
        <v>0</v>
      </c>
    </row>
    <row r="194" spans="1:25">
      <c r="A194" s="284"/>
      <c r="B194" s="286"/>
      <c r="C194" s="288"/>
      <c r="D194" s="54">
        <v>4</v>
      </c>
      <c r="E194" s="50" t="s">
        <v>2105</v>
      </c>
      <c r="F194" s="43">
        <v>1.2330000000000001</v>
      </c>
      <c r="G194" s="13" t="s">
        <v>1798</v>
      </c>
      <c r="H194" s="47">
        <v>2.5</v>
      </c>
      <c r="I194" s="47">
        <v>5.2</v>
      </c>
      <c r="J194" s="47">
        <v>7.2</v>
      </c>
      <c r="K194" s="13">
        <v>1</v>
      </c>
      <c r="L194" s="13" t="s">
        <v>1808</v>
      </c>
      <c r="M194" s="13" t="s">
        <v>1803</v>
      </c>
      <c r="N194" s="13" t="s">
        <v>1804</v>
      </c>
      <c r="O194" s="13">
        <v>0</v>
      </c>
      <c r="P194" s="13" t="s">
        <v>2049</v>
      </c>
      <c r="Q194" s="13">
        <v>0</v>
      </c>
      <c r="R194" s="13" t="s">
        <v>1805</v>
      </c>
      <c r="S194" s="13">
        <v>0</v>
      </c>
      <c r="T194" s="13" t="s">
        <v>1806</v>
      </c>
      <c r="U194" s="13" t="s">
        <v>1801</v>
      </c>
      <c r="V194" s="13">
        <v>0</v>
      </c>
      <c r="W194" s="13" t="s">
        <v>1801</v>
      </c>
      <c r="X194" s="13" t="s">
        <v>1803</v>
      </c>
      <c r="Y194" s="18">
        <v>0</v>
      </c>
    </row>
    <row r="195" spans="1:25">
      <c r="A195" s="284"/>
      <c r="B195" s="286"/>
      <c r="C195" s="288"/>
      <c r="D195" s="54">
        <v>5</v>
      </c>
      <c r="E195" s="50" t="s">
        <v>2080</v>
      </c>
      <c r="F195" s="43">
        <v>1.613</v>
      </c>
      <c r="G195" s="13" t="s">
        <v>1798</v>
      </c>
      <c r="H195" s="47">
        <v>2</v>
      </c>
      <c r="I195" s="47">
        <v>4</v>
      </c>
      <c r="J195" s="47">
        <v>5</v>
      </c>
      <c r="K195" s="13">
        <v>1</v>
      </c>
      <c r="L195" s="13" t="s">
        <v>1801</v>
      </c>
      <c r="M195" s="13" t="s">
        <v>1803</v>
      </c>
      <c r="N195" s="13" t="s">
        <v>1811</v>
      </c>
      <c r="O195" s="13">
        <v>0</v>
      </c>
      <c r="P195" s="13" t="s">
        <v>2049</v>
      </c>
      <c r="Q195" s="13">
        <v>0</v>
      </c>
      <c r="R195" s="13" t="s">
        <v>1805</v>
      </c>
      <c r="S195" s="13">
        <v>0</v>
      </c>
      <c r="T195" s="13" t="s">
        <v>1806</v>
      </c>
      <c r="U195" s="13" t="s">
        <v>1801</v>
      </c>
      <c r="V195" s="13">
        <v>0</v>
      </c>
      <c r="W195" s="13" t="s">
        <v>1801</v>
      </c>
      <c r="X195" s="13" t="s">
        <v>1803</v>
      </c>
      <c r="Y195" s="18">
        <v>0</v>
      </c>
    </row>
    <row r="196" spans="1:25">
      <c r="A196" s="284"/>
      <c r="B196" s="286"/>
      <c r="C196" s="288"/>
      <c r="D196" s="54">
        <v>6</v>
      </c>
      <c r="E196" s="50" t="s">
        <v>2077</v>
      </c>
      <c r="F196" s="43">
        <v>1.853</v>
      </c>
      <c r="G196" s="13" t="s">
        <v>1798</v>
      </c>
      <c r="H196" s="47">
        <v>0.6</v>
      </c>
      <c r="I196" s="47">
        <v>4</v>
      </c>
      <c r="J196" s="47">
        <v>5</v>
      </c>
      <c r="K196" s="13">
        <v>1</v>
      </c>
      <c r="L196" s="13" t="s">
        <v>1801</v>
      </c>
      <c r="M196" s="13" t="s">
        <v>1803</v>
      </c>
      <c r="N196" s="13" t="s">
        <v>1811</v>
      </c>
      <c r="O196" s="13">
        <v>0</v>
      </c>
      <c r="P196" s="13" t="s">
        <v>2049</v>
      </c>
      <c r="Q196" s="13">
        <v>0</v>
      </c>
      <c r="R196" s="13" t="s">
        <v>1805</v>
      </c>
      <c r="S196" s="13">
        <v>0</v>
      </c>
      <c r="T196" s="13" t="s">
        <v>1806</v>
      </c>
      <c r="U196" s="13" t="s">
        <v>1801</v>
      </c>
      <c r="V196" s="13">
        <v>0</v>
      </c>
      <c r="W196" s="13" t="s">
        <v>1801</v>
      </c>
      <c r="X196" s="13" t="s">
        <v>1803</v>
      </c>
      <c r="Y196" s="18">
        <v>0</v>
      </c>
    </row>
    <row r="197" spans="1:25">
      <c r="A197" s="284"/>
      <c r="B197" s="286"/>
      <c r="C197" s="288"/>
      <c r="D197" s="54">
        <v>7</v>
      </c>
      <c r="E197" s="50" t="s">
        <v>2080</v>
      </c>
      <c r="F197" s="43">
        <v>2.448</v>
      </c>
      <c r="G197" s="13" t="s">
        <v>1798</v>
      </c>
      <c r="H197" s="47">
        <v>2.5</v>
      </c>
      <c r="I197" s="47">
        <v>6</v>
      </c>
      <c r="J197" s="47">
        <v>8</v>
      </c>
      <c r="K197" s="13">
        <v>1</v>
      </c>
      <c r="L197" s="13" t="s">
        <v>1801</v>
      </c>
      <c r="M197" s="13" t="s">
        <v>1803</v>
      </c>
      <c r="N197" s="13" t="s">
        <v>1811</v>
      </c>
      <c r="O197" s="13">
        <v>0</v>
      </c>
      <c r="P197" s="13" t="s">
        <v>2049</v>
      </c>
      <c r="Q197" s="13">
        <v>0</v>
      </c>
      <c r="R197" s="13" t="s">
        <v>1805</v>
      </c>
      <c r="S197" s="13">
        <v>0</v>
      </c>
      <c r="T197" s="13" t="s">
        <v>1806</v>
      </c>
      <c r="U197" s="13" t="s">
        <v>1801</v>
      </c>
      <c r="V197" s="13">
        <v>0</v>
      </c>
      <c r="W197" s="13" t="s">
        <v>1801</v>
      </c>
      <c r="X197" s="13" t="s">
        <v>1803</v>
      </c>
      <c r="Y197" s="18">
        <v>0</v>
      </c>
    </row>
    <row r="198" spans="1:25">
      <c r="A198" s="284"/>
      <c r="B198" s="286"/>
      <c r="C198" s="288"/>
      <c r="D198" s="54">
        <v>8</v>
      </c>
      <c r="E198" s="50" t="s">
        <v>2080</v>
      </c>
      <c r="F198" s="43">
        <v>2.597</v>
      </c>
      <c r="G198" s="13" t="s">
        <v>1798</v>
      </c>
      <c r="H198" s="47">
        <v>1</v>
      </c>
      <c r="I198" s="47">
        <v>6</v>
      </c>
      <c r="J198" s="47">
        <v>8</v>
      </c>
      <c r="K198" s="13">
        <v>1</v>
      </c>
      <c r="L198" s="13" t="s">
        <v>1801</v>
      </c>
      <c r="M198" s="13" t="s">
        <v>1803</v>
      </c>
      <c r="N198" s="13" t="s">
        <v>1811</v>
      </c>
      <c r="O198" s="13">
        <v>0</v>
      </c>
      <c r="P198" s="13" t="s">
        <v>2049</v>
      </c>
      <c r="Q198" s="13">
        <v>0</v>
      </c>
      <c r="R198" s="13" t="s">
        <v>1805</v>
      </c>
      <c r="S198" s="13">
        <v>0</v>
      </c>
      <c r="T198" s="13" t="s">
        <v>1806</v>
      </c>
      <c r="U198" s="13" t="s">
        <v>1801</v>
      </c>
      <c r="V198" s="13">
        <v>0</v>
      </c>
      <c r="W198" s="13" t="s">
        <v>1801</v>
      </c>
      <c r="X198" s="13" t="s">
        <v>1803</v>
      </c>
      <c r="Y198" s="18">
        <v>0</v>
      </c>
    </row>
    <row r="199" spans="1:25">
      <c r="A199" s="284"/>
      <c r="B199" s="286"/>
      <c r="C199" s="288"/>
      <c r="D199" s="54">
        <v>9</v>
      </c>
      <c r="E199" s="50" t="s">
        <v>2077</v>
      </c>
      <c r="F199" s="43">
        <v>2.6720000000000002</v>
      </c>
      <c r="G199" s="13" t="s">
        <v>1798</v>
      </c>
      <c r="H199" s="47">
        <v>0.6</v>
      </c>
      <c r="I199" s="47">
        <v>6</v>
      </c>
      <c r="J199" s="47">
        <v>8</v>
      </c>
      <c r="K199" s="13">
        <v>1</v>
      </c>
      <c r="L199" s="13" t="s">
        <v>1801</v>
      </c>
      <c r="M199" s="13" t="s">
        <v>1803</v>
      </c>
      <c r="N199" s="13" t="s">
        <v>1811</v>
      </c>
      <c r="O199" s="13">
        <v>0</v>
      </c>
      <c r="P199" s="13" t="s">
        <v>2049</v>
      </c>
      <c r="Q199" s="13">
        <v>0</v>
      </c>
      <c r="R199" s="13" t="s">
        <v>1805</v>
      </c>
      <c r="S199" s="13">
        <v>0</v>
      </c>
      <c r="T199" s="13" t="s">
        <v>1806</v>
      </c>
      <c r="U199" s="13" t="s">
        <v>1801</v>
      </c>
      <c r="V199" s="13">
        <v>0</v>
      </c>
      <c r="W199" s="13" t="s">
        <v>1801</v>
      </c>
      <c r="X199" s="13" t="s">
        <v>1803</v>
      </c>
      <c r="Y199" s="18">
        <v>0</v>
      </c>
    </row>
    <row r="200" spans="1:25">
      <c r="A200" s="284"/>
      <c r="B200" s="286"/>
      <c r="C200" s="288"/>
      <c r="D200" s="54">
        <v>10</v>
      </c>
      <c r="E200" s="50" t="s">
        <v>2077</v>
      </c>
      <c r="F200" s="43">
        <v>2.895</v>
      </c>
      <c r="G200" s="13" t="s">
        <v>1798</v>
      </c>
      <c r="H200" s="47">
        <v>0.6</v>
      </c>
      <c r="I200" s="47">
        <v>6</v>
      </c>
      <c r="J200" s="47">
        <v>8</v>
      </c>
      <c r="K200" s="13">
        <v>1</v>
      </c>
      <c r="L200" s="13" t="s">
        <v>1801</v>
      </c>
      <c r="M200" s="13" t="s">
        <v>1803</v>
      </c>
      <c r="N200" s="13" t="s">
        <v>1811</v>
      </c>
      <c r="O200" s="13">
        <v>0</v>
      </c>
      <c r="P200" s="13" t="s">
        <v>2049</v>
      </c>
      <c r="Q200" s="13">
        <v>0</v>
      </c>
      <c r="R200" s="13" t="s">
        <v>1805</v>
      </c>
      <c r="S200" s="13">
        <v>0</v>
      </c>
      <c r="T200" s="13" t="s">
        <v>1806</v>
      </c>
      <c r="U200" s="13" t="s">
        <v>1801</v>
      </c>
      <c r="V200" s="13">
        <v>0</v>
      </c>
      <c r="W200" s="13" t="s">
        <v>1801</v>
      </c>
      <c r="X200" s="13" t="s">
        <v>1803</v>
      </c>
      <c r="Y200" s="18">
        <v>0</v>
      </c>
    </row>
    <row r="201" spans="1:25">
      <c r="A201" s="284"/>
      <c r="B201" s="286"/>
      <c r="C201" s="288"/>
      <c r="D201" s="54">
        <v>11</v>
      </c>
      <c r="E201" s="50" t="s">
        <v>2080</v>
      </c>
      <c r="F201" s="43">
        <v>3.0390000000000001</v>
      </c>
      <c r="G201" s="13" t="s">
        <v>1798</v>
      </c>
      <c r="H201" s="47">
        <v>0.6</v>
      </c>
      <c r="I201" s="47">
        <v>6</v>
      </c>
      <c r="J201" s="47">
        <v>8</v>
      </c>
      <c r="K201" s="13">
        <v>1</v>
      </c>
      <c r="L201" s="13" t="s">
        <v>1801</v>
      </c>
      <c r="M201" s="13" t="s">
        <v>1803</v>
      </c>
      <c r="N201" s="13" t="s">
        <v>1811</v>
      </c>
      <c r="O201" s="13">
        <v>0</v>
      </c>
      <c r="P201" s="13" t="s">
        <v>2049</v>
      </c>
      <c r="Q201" s="13">
        <v>0</v>
      </c>
      <c r="R201" s="13" t="s">
        <v>1805</v>
      </c>
      <c r="S201" s="13">
        <v>0</v>
      </c>
      <c r="T201" s="13" t="s">
        <v>1806</v>
      </c>
      <c r="U201" s="13" t="s">
        <v>1801</v>
      </c>
      <c r="V201" s="13">
        <v>0</v>
      </c>
      <c r="W201" s="13" t="s">
        <v>1801</v>
      </c>
      <c r="X201" s="13" t="s">
        <v>1803</v>
      </c>
      <c r="Y201" s="18">
        <v>0</v>
      </c>
    </row>
    <row r="202" spans="1:25">
      <c r="A202" s="284"/>
      <c r="B202" s="286"/>
      <c r="C202" s="288"/>
      <c r="D202" s="54">
        <v>12</v>
      </c>
      <c r="E202" s="50" t="s">
        <v>2077</v>
      </c>
      <c r="F202" s="43">
        <v>3.0960000000000001</v>
      </c>
      <c r="G202" s="13" t="s">
        <v>1798</v>
      </c>
      <c r="H202" s="47">
        <v>1</v>
      </c>
      <c r="I202" s="47">
        <v>6</v>
      </c>
      <c r="J202" s="47">
        <v>8</v>
      </c>
      <c r="K202" s="13">
        <v>1</v>
      </c>
      <c r="L202" s="13" t="s">
        <v>1801</v>
      </c>
      <c r="M202" s="13" t="s">
        <v>1803</v>
      </c>
      <c r="N202" s="13" t="s">
        <v>1811</v>
      </c>
      <c r="O202" s="13">
        <v>0</v>
      </c>
      <c r="P202" s="13" t="s">
        <v>2049</v>
      </c>
      <c r="Q202" s="13">
        <v>0</v>
      </c>
      <c r="R202" s="13" t="s">
        <v>1805</v>
      </c>
      <c r="S202" s="13">
        <v>0</v>
      </c>
      <c r="T202" s="13" t="s">
        <v>1806</v>
      </c>
      <c r="U202" s="13" t="s">
        <v>1801</v>
      </c>
      <c r="V202" s="13">
        <v>0</v>
      </c>
      <c r="W202" s="13" t="s">
        <v>1801</v>
      </c>
      <c r="X202" s="13" t="s">
        <v>1803</v>
      </c>
      <c r="Y202" s="18">
        <v>0</v>
      </c>
    </row>
    <row r="203" spans="1:25">
      <c r="A203" s="284">
        <v>6087</v>
      </c>
      <c r="B203" s="286">
        <v>2</v>
      </c>
      <c r="C203" s="288" t="s">
        <v>2127</v>
      </c>
      <c r="D203" s="54">
        <v>1</v>
      </c>
      <c r="E203" s="50" t="s">
        <v>2077</v>
      </c>
      <c r="F203" s="43">
        <v>0.5</v>
      </c>
      <c r="G203" s="13" t="s">
        <v>1798</v>
      </c>
      <c r="H203" s="47">
        <v>0.6</v>
      </c>
      <c r="I203" s="47">
        <v>5</v>
      </c>
      <c r="J203" s="47">
        <v>7</v>
      </c>
      <c r="K203" s="13">
        <v>1</v>
      </c>
      <c r="L203" s="13" t="s">
        <v>1801</v>
      </c>
      <c r="M203" s="13" t="s">
        <v>1803</v>
      </c>
      <c r="N203" s="13" t="s">
        <v>1811</v>
      </c>
      <c r="O203" s="13">
        <v>0</v>
      </c>
      <c r="P203" s="13">
        <v>0</v>
      </c>
      <c r="Q203" s="13">
        <v>0</v>
      </c>
      <c r="R203" s="13" t="s">
        <v>1805</v>
      </c>
      <c r="S203" s="13">
        <v>0</v>
      </c>
      <c r="T203" s="13" t="s">
        <v>1806</v>
      </c>
      <c r="U203" s="13" t="s">
        <v>1801</v>
      </c>
      <c r="V203" s="13">
        <v>0</v>
      </c>
      <c r="W203" s="13" t="s">
        <v>1801</v>
      </c>
      <c r="X203" s="13" t="s">
        <v>1803</v>
      </c>
      <c r="Y203" s="18">
        <v>0</v>
      </c>
    </row>
    <row r="204" spans="1:25">
      <c r="A204" s="284"/>
      <c r="B204" s="286"/>
      <c r="C204" s="288"/>
      <c r="D204" s="54">
        <v>2</v>
      </c>
      <c r="E204" s="50" t="s">
        <v>2077</v>
      </c>
      <c r="F204" s="43">
        <v>0.95</v>
      </c>
      <c r="G204" s="13" t="s">
        <v>1798</v>
      </c>
      <c r="H204" s="47">
        <v>0.6</v>
      </c>
      <c r="I204" s="47">
        <v>5</v>
      </c>
      <c r="J204" s="47">
        <v>7</v>
      </c>
      <c r="K204" s="13">
        <v>1</v>
      </c>
      <c r="L204" s="13" t="s">
        <v>1801</v>
      </c>
      <c r="M204" s="13" t="s">
        <v>1803</v>
      </c>
      <c r="N204" s="13" t="s">
        <v>1811</v>
      </c>
      <c r="O204" s="13">
        <v>0</v>
      </c>
      <c r="P204" s="13">
        <v>0</v>
      </c>
      <c r="Q204" s="13">
        <v>0</v>
      </c>
      <c r="R204" s="13" t="s">
        <v>1805</v>
      </c>
      <c r="S204" s="13">
        <v>0</v>
      </c>
      <c r="T204" s="13" t="s">
        <v>1806</v>
      </c>
      <c r="U204" s="13" t="s">
        <v>1801</v>
      </c>
      <c r="V204" s="13">
        <v>0</v>
      </c>
      <c r="W204" s="13" t="s">
        <v>1801</v>
      </c>
      <c r="X204" s="13" t="s">
        <v>1803</v>
      </c>
      <c r="Y204" s="18">
        <v>0</v>
      </c>
    </row>
    <row r="205" spans="1:25">
      <c r="A205" s="284"/>
      <c r="B205" s="286"/>
      <c r="C205" s="288"/>
      <c r="D205" s="54">
        <v>3</v>
      </c>
      <c r="E205" s="50" t="s">
        <v>2077</v>
      </c>
      <c r="F205" s="43">
        <v>1.3</v>
      </c>
      <c r="G205" s="13" t="s">
        <v>1798</v>
      </c>
      <c r="H205" s="47">
        <v>0.6</v>
      </c>
      <c r="I205" s="47">
        <v>5</v>
      </c>
      <c r="J205" s="47">
        <v>7</v>
      </c>
      <c r="K205" s="13">
        <v>1</v>
      </c>
      <c r="L205" s="13" t="s">
        <v>1801</v>
      </c>
      <c r="M205" s="13" t="s">
        <v>1803</v>
      </c>
      <c r="N205" s="13" t="s">
        <v>1811</v>
      </c>
      <c r="O205" s="13">
        <v>0</v>
      </c>
      <c r="P205" s="13">
        <v>0</v>
      </c>
      <c r="Q205" s="13">
        <v>0</v>
      </c>
      <c r="R205" s="13" t="s">
        <v>1805</v>
      </c>
      <c r="S205" s="13">
        <v>0</v>
      </c>
      <c r="T205" s="13" t="s">
        <v>1806</v>
      </c>
      <c r="U205" s="13" t="s">
        <v>1801</v>
      </c>
      <c r="V205" s="13">
        <v>0</v>
      </c>
      <c r="W205" s="13" t="s">
        <v>1801</v>
      </c>
      <c r="X205" s="13" t="s">
        <v>1803</v>
      </c>
      <c r="Y205" s="18">
        <v>0</v>
      </c>
    </row>
    <row r="206" spans="1:25">
      <c r="A206" s="284">
        <v>6089</v>
      </c>
      <c r="B206" s="286">
        <v>2</v>
      </c>
      <c r="C206" s="288" t="s">
        <v>2128</v>
      </c>
      <c r="D206" s="54">
        <v>1</v>
      </c>
      <c r="E206" s="50" t="s">
        <v>2077</v>
      </c>
      <c r="F206" s="43">
        <v>0.3</v>
      </c>
      <c r="G206" s="13" t="s">
        <v>1798</v>
      </c>
      <c r="H206" s="47">
        <v>5</v>
      </c>
      <c r="I206" s="47">
        <v>0.6</v>
      </c>
      <c r="J206" s="47">
        <v>1.6</v>
      </c>
      <c r="K206" s="13">
        <v>1</v>
      </c>
      <c r="L206" s="13" t="s">
        <v>1801</v>
      </c>
      <c r="M206" s="13" t="s">
        <v>1803</v>
      </c>
      <c r="N206" s="13" t="s">
        <v>1811</v>
      </c>
      <c r="O206" s="13">
        <v>0</v>
      </c>
      <c r="P206" s="13">
        <v>0</v>
      </c>
      <c r="Q206" s="13">
        <v>0</v>
      </c>
      <c r="R206" s="13" t="s">
        <v>1805</v>
      </c>
      <c r="S206" s="13">
        <v>0</v>
      </c>
      <c r="T206" s="13" t="s">
        <v>1806</v>
      </c>
      <c r="U206" s="13" t="s">
        <v>1801</v>
      </c>
      <c r="V206" s="13">
        <v>0</v>
      </c>
      <c r="W206" s="13" t="s">
        <v>1801</v>
      </c>
      <c r="X206" s="13" t="s">
        <v>1803</v>
      </c>
      <c r="Y206" s="18">
        <v>0</v>
      </c>
    </row>
    <row r="207" spans="1:25">
      <c r="A207" s="284"/>
      <c r="B207" s="286"/>
      <c r="C207" s="288"/>
      <c r="D207" s="54">
        <v>2</v>
      </c>
      <c r="E207" s="50" t="s">
        <v>2077</v>
      </c>
      <c r="F207" s="43">
        <v>0.9</v>
      </c>
      <c r="G207" s="13" t="s">
        <v>1798</v>
      </c>
      <c r="H207" s="47">
        <v>5</v>
      </c>
      <c r="I207" s="47">
        <v>0.6</v>
      </c>
      <c r="J207" s="47">
        <v>1.6</v>
      </c>
      <c r="K207" s="13">
        <v>1</v>
      </c>
      <c r="L207" s="13" t="s">
        <v>1801</v>
      </c>
      <c r="M207" s="13" t="s">
        <v>1803</v>
      </c>
      <c r="N207" s="13" t="s">
        <v>1811</v>
      </c>
      <c r="O207" s="13">
        <v>0</v>
      </c>
      <c r="P207" s="13">
        <v>0</v>
      </c>
      <c r="Q207" s="13">
        <v>0</v>
      </c>
      <c r="R207" s="13" t="s">
        <v>1805</v>
      </c>
      <c r="S207" s="13">
        <v>0</v>
      </c>
      <c r="T207" s="13" t="s">
        <v>1806</v>
      </c>
      <c r="U207" s="13" t="s">
        <v>1801</v>
      </c>
      <c r="V207" s="13">
        <v>0</v>
      </c>
      <c r="W207" s="13" t="s">
        <v>1801</v>
      </c>
      <c r="X207" s="13" t="s">
        <v>1803</v>
      </c>
      <c r="Y207" s="18">
        <v>0</v>
      </c>
    </row>
    <row r="208" spans="1:25" ht="15.75" thickBot="1">
      <c r="A208" s="289"/>
      <c r="B208" s="290"/>
      <c r="C208" s="291"/>
      <c r="D208" s="60">
        <v>3</v>
      </c>
      <c r="E208" s="51" t="s">
        <v>2077</v>
      </c>
      <c r="F208" s="44">
        <v>1.1499999999999999</v>
      </c>
      <c r="G208" s="19" t="s">
        <v>1798</v>
      </c>
      <c r="H208" s="48">
        <v>5</v>
      </c>
      <c r="I208" s="48">
        <v>0.6</v>
      </c>
      <c r="J208" s="48">
        <v>1.6</v>
      </c>
      <c r="K208" s="19">
        <v>1</v>
      </c>
      <c r="L208" s="19" t="s">
        <v>1801</v>
      </c>
      <c r="M208" s="19" t="s">
        <v>1803</v>
      </c>
      <c r="N208" s="19" t="s">
        <v>1811</v>
      </c>
      <c r="O208" s="19">
        <v>0</v>
      </c>
      <c r="P208" s="19">
        <v>0</v>
      </c>
      <c r="Q208" s="19">
        <v>0</v>
      </c>
      <c r="R208" s="19" t="s">
        <v>1805</v>
      </c>
      <c r="S208" s="19">
        <v>0</v>
      </c>
      <c r="T208" s="19" t="s">
        <v>1806</v>
      </c>
      <c r="U208" s="19" t="s">
        <v>1801</v>
      </c>
      <c r="V208" s="19">
        <v>0</v>
      </c>
      <c r="W208" s="19" t="s">
        <v>1801</v>
      </c>
      <c r="X208" s="19" t="s">
        <v>1803</v>
      </c>
      <c r="Y208" s="20">
        <v>0</v>
      </c>
    </row>
  </sheetData>
  <mergeCells count="100">
    <mergeCell ref="A141:Y141"/>
    <mergeCell ref="A206:A208"/>
    <mergeCell ref="B206:B208"/>
    <mergeCell ref="C206:C208"/>
    <mergeCell ref="A191:A202"/>
    <mergeCell ref="B191:B202"/>
    <mergeCell ref="C191:C202"/>
    <mergeCell ref="A203:A205"/>
    <mergeCell ref="B203:B205"/>
    <mergeCell ref="C203:C205"/>
    <mergeCell ref="A185:A188"/>
    <mergeCell ref="B185:B188"/>
    <mergeCell ref="C185:C188"/>
    <mergeCell ref="A189:A190"/>
    <mergeCell ref="B189:B190"/>
    <mergeCell ref="C189:C190"/>
    <mergeCell ref="A178:A180"/>
    <mergeCell ref="B178:B180"/>
    <mergeCell ref="C178:C180"/>
    <mergeCell ref="A181:A184"/>
    <mergeCell ref="B181:B184"/>
    <mergeCell ref="C181:C184"/>
    <mergeCell ref="A162:A174"/>
    <mergeCell ref="B162:B174"/>
    <mergeCell ref="C162:C174"/>
    <mergeCell ref="A175:A177"/>
    <mergeCell ref="B175:B177"/>
    <mergeCell ref="C175:C177"/>
    <mergeCell ref="A146:A157"/>
    <mergeCell ref="B146:B157"/>
    <mergeCell ref="C146:C157"/>
    <mergeCell ref="A158:A161"/>
    <mergeCell ref="B158:B161"/>
    <mergeCell ref="C158:C161"/>
    <mergeCell ref="A109:A123"/>
    <mergeCell ref="B109:B123"/>
    <mergeCell ref="C109:C123"/>
    <mergeCell ref="A124:A140"/>
    <mergeCell ref="B124:B140"/>
    <mergeCell ref="C124:C140"/>
    <mergeCell ref="A104:A105"/>
    <mergeCell ref="B104:B105"/>
    <mergeCell ref="C104:C105"/>
    <mergeCell ref="A106:A108"/>
    <mergeCell ref="B106:B108"/>
    <mergeCell ref="C106:C108"/>
    <mergeCell ref="A95:A100"/>
    <mergeCell ref="B95:B100"/>
    <mergeCell ref="C95:C100"/>
    <mergeCell ref="A101:A103"/>
    <mergeCell ref="B101:B103"/>
    <mergeCell ref="C101:C103"/>
    <mergeCell ref="A83:A90"/>
    <mergeCell ref="B83:B90"/>
    <mergeCell ref="C83:C90"/>
    <mergeCell ref="A91:A94"/>
    <mergeCell ref="B91:B94"/>
    <mergeCell ref="C91:C94"/>
    <mergeCell ref="A60:A65"/>
    <mergeCell ref="B60:B65"/>
    <mergeCell ref="C60:C65"/>
    <mergeCell ref="A71:A82"/>
    <mergeCell ref="B71:B82"/>
    <mergeCell ref="C71:C82"/>
    <mergeCell ref="A66:Y66"/>
    <mergeCell ref="A51:A52"/>
    <mergeCell ref="B51:B52"/>
    <mergeCell ref="C51:C52"/>
    <mergeCell ref="A53:A59"/>
    <mergeCell ref="B53:B59"/>
    <mergeCell ref="C53:C59"/>
    <mergeCell ref="A31:A39"/>
    <mergeCell ref="B31:B39"/>
    <mergeCell ref="C31:C39"/>
    <mergeCell ref="A40:A50"/>
    <mergeCell ref="B40:B50"/>
    <mergeCell ref="C40:C50"/>
    <mergeCell ref="R7:S7"/>
    <mergeCell ref="A10:A18"/>
    <mergeCell ref="B10:B18"/>
    <mergeCell ref="C10:C18"/>
    <mergeCell ref="A19:A30"/>
    <mergeCell ref="B19:B30"/>
    <mergeCell ref="C19:C30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J7:J8"/>
    <mergeCell ref="W7:Y7"/>
    <mergeCell ref="K7:K8"/>
    <mergeCell ref="L7:O7"/>
    <mergeCell ref="P7:Q7"/>
  </mergeCells>
  <phoneticPr fontId="1" type="noConversion"/>
  <printOptions horizontalCentered="1"/>
  <pageMargins left="0.5" right="0.4" top="0.4" bottom="0.4" header="0.31496062992126" footer="0.31496062992126"/>
  <pageSetup paperSize="359" scale="49" orientation="landscape" r:id="rId1"/>
  <rowBreaks count="2" manualBreakCount="2">
    <brk id="65" max="16383" man="1"/>
    <brk id="1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17"/>
  <sheetViews>
    <sheetView topLeftCell="A147" zoomScale="40" zoomScaleNormal="85" zoomScaleSheetLayoutView="25" workbookViewId="0">
      <selection activeCell="Y90" sqref="Y90"/>
    </sheetView>
  </sheetViews>
  <sheetFormatPr defaultColWidth="9" defaultRowHeight="15"/>
  <cols>
    <col min="1" max="2" width="9" style="11"/>
    <col min="3" max="3" width="21.5703125" style="11" customWidth="1"/>
    <col min="4" max="4" width="9" style="11"/>
    <col min="5" max="5" width="15.28515625" style="11" customWidth="1"/>
    <col min="6" max="6" width="8.42578125" style="11" customWidth="1"/>
    <col min="7" max="7" width="12.140625" style="11" customWidth="1"/>
    <col min="8" max="8" width="8.42578125" style="11" customWidth="1"/>
    <col min="9" max="9" width="7.140625" style="11" customWidth="1"/>
    <col min="10" max="10" width="7" style="11" customWidth="1"/>
    <col min="11" max="11" width="8.28515625" style="11" customWidth="1"/>
    <col min="12" max="12" width="6.28515625" style="11" customWidth="1"/>
    <col min="13" max="13" width="7" style="11" customWidth="1"/>
    <col min="14" max="14" width="6.28515625" style="11" customWidth="1"/>
    <col min="15" max="15" width="6.42578125" style="11" customWidth="1"/>
    <col min="16" max="16" width="7.28515625" style="11" customWidth="1"/>
    <col min="17" max="17" width="6.7109375" style="11" customWidth="1"/>
    <col min="18" max="18" width="7.42578125" style="11" customWidth="1"/>
    <col min="19" max="19" width="6.5703125" style="11" customWidth="1"/>
    <col min="20" max="21" width="7" style="11" customWidth="1"/>
    <col min="22" max="22" width="7.140625" style="11" customWidth="1"/>
    <col min="23" max="23" width="6.140625" style="11" customWidth="1"/>
    <col min="24" max="24" width="7" style="11" customWidth="1"/>
    <col min="25" max="25" width="7.42578125" style="11" customWidth="1"/>
    <col min="26" max="16384" width="9" style="1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104</v>
      </c>
    </row>
    <row r="4" spans="1:25">
      <c r="A4" s="55" t="s">
        <v>86</v>
      </c>
      <c r="B4" s="56"/>
      <c r="C4" s="56" t="s">
        <v>90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71" t="s">
        <v>1795</v>
      </c>
      <c r="B6" s="2" t="s">
        <v>1768</v>
      </c>
      <c r="C6" s="278" t="s">
        <v>1791</v>
      </c>
      <c r="D6" s="278" t="s">
        <v>1769</v>
      </c>
      <c r="E6" s="278" t="s">
        <v>1770</v>
      </c>
      <c r="F6" s="278" t="s">
        <v>1771</v>
      </c>
      <c r="G6" s="278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>
      <c r="A7" s="272"/>
      <c r="B7" s="3" t="s">
        <v>1790</v>
      </c>
      <c r="C7" s="292"/>
      <c r="D7" s="292"/>
      <c r="E7" s="292"/>
      <c r="F7" s="292"/>
      <c r="G7" s="292"/>
      <c r="H7" s="292" t="s">
        <v>1774</v>
      </c>
      <c r="I7" s="294" t="s">
        <v>1817</v>
      </c>
      <c r="J7" s="294"/>
      <c r="K7" s="292" t="s">
        <v>1778</v>
      </c>
      <c r="L7" s="294" t="s">
        <v>1780</v>
      </c>
      <c r="M7" s="294"/>
      <c r="N7" s="294"/>
      <c r="O7" s="294"/>
      <c r="P7" s="294" t="s">
        <v>1786</v>
      </c>
      <c r="Q7" s="294"/>
      <c r="R7" s="294" t="s">
        <v>1787</v>
      </c>
      <c r="S7" s="294"/>
      <c r="T7" s="294" t="s">
        <v>1788</v>
      </c>
      <c r="U7" s="294"/>
      <c r="V7" s="294"/>
      <c r="W7" s="294" t="s">
        <v>1789</v>
      </c>
      <c r="X7" s="294"/>
      <c r="Y7" s="295"/>
    </row>
    <row r="8" spans="1:25">
      <c r="A8" s="272"/>
      <c r="B8" s="3"/>
      <c r="C8" s="292"/>
      <c r="D8" s="292"/>
      <c r="E8" s="292"/>
      <c r="F8" s="292"/>
      <c r="G8" s="292"/>
      <c r="H8" s="292"/>
      <c r="I8" s="13" t="s">
        <v>1776</v>
      </c>
      <c r="J8" s="13" t="s">
        <v>1777</v>
      </c>
      <c r="K8" s="292"/>
      <c r="L8" s="13" t="s">
        <v>1781</v>
      </c>
      <c r="M8" s="13" t="s">
        <v>1782</v>
      </c>
      <c r="N8" s="13" t="s">
        <v>1783</v>
      </c>
      <c r="O8" s="13" t="s">
        <v>1784</v>
      </c>
      <c r="P8" s="13" t="s">
        <v>1782</v>
      </c>
      <c r="Q8" s="13" t="s">
        <v>1785</v>
      </c>
      <c r="R8" s="13" t="s">
        <v>1782</v>
      </c>
      <c r="S8" s="13" t="s">
        <v>1784</v>
      </c>
      <c r="T8" s="13" t="s">
        <v>1781</v>
      </c>
      <c r="U8" s="13" t="s">
        <v>1782</v>
      </c>
      <c r="V8" s="13" t="s">
        <v>1784</v>
      </c>
      <c r="W8" s="13" t="s">
        <v>1781</v>
      </c>
      <c r="X8" s="13" t="s">
        <v>1782</v>
      </c>
      <c r="Y8" s="18" t="s">
        <v>1784</v>
      </c>
    </row>
    <row r="9" spans="1:25" ht="15.75" thickBot="1">
      <c r="A9" s="273"/>
      <c r="B9" s="4"/>
      <c r="C9" s="293"/>
      <c r="D9" s="19">
        <v>1</v>
      </c>
      <c r="E9" s="19">
        <v>2</v>
      </c>
      <c r="F9" s="19">
        <v>3</v>
      </c>
      <c r="G9" s="19">
        <v>4</v>
      </c>
      <c r="H9" s="19">
        <v>5</v>
      </c>
      <c r="I9" s="19">
        <v>6.1</v>
      </c>
      <c r="J9" s="19">
        <v>6.2</v>
      </c>
      <c r="K9" s="19">
        <v>7</v>
      </c>
      <c r="L9" s="19">
        <v>8</v>
      </c>
      <c r="M9" s="19">
        <v>9</v>
      </c>
      <c r="N9" s="19">
        <v>10</v>
      </c>
      <c r="O9" s="19">
        <v>11</v>
      </c>
      <c r="P9" s="19">
        <v>12</v>
      </c>
      <c r="Q9" s="19">
        <v>13</v>
      </c>
      <c r="R9" s="19">
        <v>14</v>
      </c>
      <c r="S9" s="19">
        <v>15</v>
      </c>
      <c r="T9" s="19">
        <v>16</v>
      </c>
      <c r="U9" s="19">
        <v>17</v>
      </c>
      <c r="V9" s="19">
        <v>18</v>
      </c>
      <c r="W9" s="19">
        <v>19</v>
      </c>
      <c r="X9" s="19">
        <v>20</v>
      </c>
      <c r="Y9" s="20">
        <v>21</v>
      </c>
    </row>
    <row r="10" spans="1:25">
      <c r="A10" s="283">
        <v>46</v>
      </c>
      <c r="B10" s="285">
        <v>6.3</v>
      </c>
      <c r="C10" s="296" t="s">
        <v>1828</v>
      </c>
      <c r="D10" s="22">
        <v>1</v>
      </c>
      <c r="E10" s="42" t="s">
        <v>1829</v>
      </c>
      <c r="F10" s="39">
        <v>0.2</v>
      </c>
      <c r="G10" s="39" t="s">
        <v>1798</v>
      </c>
      <c r="H10" s="39">
        <v>120</v>
      </c>
      <c r="I10" s="39">
        <v>7</v>
      </c>
      <c r="J10" s="52">
        <f>I10+2</f>
        <v>9</v>
      </c>
      <c r="K10" s="22">
        <v>1</v>
      </c>
      <c r="L10" s="22" t="s">
        <v>1807</v>
      </c>
      <c r="M10" s="22" t="s">
        <v>1803</v>
      </c>
      <c r="N10" s="22" t="s">
        <v>1811</v>
      </c>
      <c r="O10" s="22" t="s">
        <v>1801</v>
      </c>
      <c r="P10" s="22" t="s">
        <v>1799</v>
      </c>
      <c r="Q10" s="22"/>
      <c r="R10" s="22" t="s">
        <v>1805</v>
      </c>
      <c r="S10" s="22" t="s">
        <v>1801</v>
      </c>
      <c r="T10" s="22" t="s">
        <v>1806</v>
      </c>
      <c r="U10" s="22"/>
      <c r="V10" s="22"/>
      <c r="W10" s="22" t="s">
        <v>1801</v>
      </c>
      <c r="X10" s="22"/>
      <c r="Y10" s="23"/>
    </row>
    <row r="11" spans="1:25">
      <c r="A11" s="284"/>
      <c r="B11" s="286"/>
      <c r="C11" s="297"/>
      <c r="D11" s="14">
        <v>2</v>
      </c>
      <c r="E11" s="34" t="s">
        <v>1830</v>
      </c>
      <c r="F11" s="40">
        <v>0.3</v>
      </c>
      <c r="G11" s="40" t="s">
        <v>1798</v>
      </c>
      <c r="H11" s="40">
        <v>120</v>
      </c>
      <c r="I11" s="40">
        <v>7.5</v>
      </c>
      <c r="J11" s="40">
        <f>I11+2</f>
        <v>9.5</v>
      </c>
      <c r="K11" s="14">
        <v>1</v>
      </c>
      <c r="L11" s="14" t="s">
        <v>1807</v>
      </c>
      <c r="M11" s="14" t="s">
        <v>1803</v>
      </c>
      <c r="N11" s="14" t="s">
        <v>1811</v>
      </c>
      <c r="O11" s="14" t="s">
        <v>1801</v>
      </c>
      <c r="P11" s="14" t="s">
        <v>1799</v>
      </c>
      <c r="Q11" s="14"/>
      <c r="R11" s="14" t="s">
        <v>1805</v>
      </c>
      <c r="S11" s="14" t="s">
        <v>1801</v>
      </c>
      <c r="T11" s="14" t="s">
        <v>1806</v>
      </c>
      <c r="U11" s="14"/>
      <c r="V11" s="14"/>
      <c r="W11" s="14" t="s">
        <v>1801</v>
      </c>
      <c r="X11" s="14"/>
      <c r="Y11" s="25"/>
    </row>
    <row r="12" spans="1:25">
      <c r="A12" s="284"/>
      <c r="B12" s="286"/>
      <c r="C12" s="297"/>
      <c r="D12" s="14">
        <v>3</v>
      </c>
      <c r="E12" s="34" t="s">
        <v>1831</v>
      </c>
      <c r="F12" s="40">
        <v>0.4</v>
      </c>
      <c r="G12" s="40" t="s">
        <v>1798</v>
      </c>
      <c r="H12" s="40">
        <v>120</v>
      </c>
      <c r="I12" s="40">
        <v>7</v>
      </c>
      <c r="J12" s="40">
        <f t="shared" ref="J12:J84" si="0">I12+2</f>
        <v>9</v>
      </c>
      <c r="K12" s="14">
        <v>1</v>
      </c>
      <c r="L12" s="14" t="s">
        <v>1807</v>
      </c>
      <c r="M12" s="14" t="s">
        <v>1803</v>
      </c>
      <c r="N12" s="14" t="s">
        <v>1811</v>
      </c>
      <c r="O12" s="14" t="s">
        <v>1801</v>
      </c>
      <c r="P12" s="14" t="s">
        <v>1799</v>
      </c>
      <c r="Q12" s="14"/>
      <c r="R12" s="14" t="s">
        <v>1805</v>
      </c>
      <c r="S12" s="14" t="s">
        <v>1801</v>
      </c>
      <c r="T12" s="14" t="s">
        <v>1806</v>
      </c>
      <c r="U12" s="14"/>
      <c r="V12" s="14"/>
      <c r="W12" s="14" t="s">
        <v>1801</v>
      </c>
      <c r="X12" s="14"/>
      <c r="Y12" s="25"/>
    </row>
    <row r="13" spans="1:25">
      <c r="A13" s="284"/>
      <c r="B13" s="286"/>
      <c r="C13" s="297"/>
      <c r="D13" s="14">
        <v>4</v>
      </c>
      <c r="E13" s="34" t="s">
        <v>1832</v>
      </c>
      <c r="F13" s="40">
        <v>1.1000000000000001</v>
      </c>
      <c r="G13" s="40" t="s">
        <v>1798</v>
      </c>
      <c r="H13" s="40">
        <v>100</v>
      </c>
      <c r="I13" s="40">
        <v>9</v>
      </c>
      <c r="J13" s="40">
        <f t="shared" si="0"/>
        <v>11</v>
      </c>
      <c r="K13" s="14">
        <v>1</v>
      </c>
      <c r="L13" s="14" t="s">
        <v>1808</v>
      </c>
      <c r="M13" s="14" t="s">
        <v>1802</v>
      </c>
      <c r="N13" s="14" t="s">
        <v>1811</v>
      </c>
      <c r="O13" s="14" t="s">
        <v>1801</v>
      </c>
      <c r="P13" s="14" t="s">
        <v>1799</v>
      </c>
      <c r="Q13" s="14"/>
      <c r="R13" s="14" t="s">
        <v>1805</v>
      </c>
      <c r="S13" s="14" t="s">
        <v>1801</v>
      </c>
      <c r="T13" s="14" t="s">
        <v>1806</v>
      </c>
      <c r="U13" s="14"/>
      <c r="V13" s="14"/>
      <c r="W13" s="14" t="s">
        <v>1801</v>
      </c>
      <c r="X13" s="14"/>
      <c r="Y13" s="25"/>
    </row>
    <row r="14" spans="1:25">
      <c r="A14" s="284"/>
      <c r="B14" s="286"/>
      <c r="C14" s="297"/>
      <c r="D14" s="14">
        <v>5</v>
      </c>
      <c r="E14" s="34" t="s">
        <v>1834</v>
      </c>
      <c r="F14" s="40">
        <v>2.2000000000000002</v>
      </c>
      <c r="G14" s="40" t="s">
        <v>1798</v>
      </c>
      <c r="H14" s="40">
        <v>140</v>
      </c>
      <c r="I14" s="40">
        <v>5.5</v>
      </c>
      <c r="J14" s="40">
        <f t="shared" si="0"/>
        <v>7.5</v>
      </c>
      <c r="K14" s="14">
        <v>1</v>
      </c>
      <c r="L14" s="14" t="s">
        <v>1807</v>
      </c>
      <c r="M14" s="14" t="s">
        <v>1803</v>
      </c>
      <c r="N14" s="14" t="s">
        <v>1811</v>
      </c>
      <c r="O14" s="14" t="s">
        <v>1825</v>
      </c>
      <c r="P14" s="14" t="s">
        <v>1799</v>
      </c>
      <c r="Q14" s="14"/>
      <c r="R14" s="14" t="s">
        <v>1805</v>
      </c>
      <c r="S14" s="14" t="s">
        <v>1801</v>
      </c>
      <c r="T14" s="14" t="s">
        <v>1806</v>
      </c>
      <c r="U14" s="14"/>
      <c r="V14" s="14"/>
      <c r="W14" s="14" t="s">
        <v>1801</v>
      </c>
      <c r="X14" s="14"/>
      <c r="Y14" s="25"/>
    </row>
    <row r="15" spans="1:25">
      <c r="A15" s="284"/>
      <c r="B15" s="286"/>
      <c r="C15" s="297"/>
      <c r="D15" s="14">
        <v>6</v>
      </c>
      <c r="E15" s="34" t="s">
        <v>1835</v>
      </c>
      <c r="F15" s="40">
        <v>2.5</v>
      </c>
      <c r="G15" s="40" t="s">
        <v>1798</v>
      </c>
      <c r="H15" s="40">
        <v>180</v>
      </c>
      <c r="I15" s="40">
        <v>7</v>
      </c>
      <c r="J15" s="40">
        <f t="shared" si="0"/>
        <v>9</v>
      </c>
      <c r="K15" s="14">
        <v>1</v>
      </c>
      <c r="L15" s="14" t="s">
        <v>1807</v>
      </c>
      <c r="M15" s="14" t="s">
        <v>1803</v>
      </c>
      <c r="N15" s="14" t="s">
        <v>1811</v>
      </c>
      <c r="O15" s="14" t="s">
        <v>1801</v>
      </c>
      <c r="P15" s="14" t="s">
        <v>1799</v>
      </c>
      <c r="Q15" s="14"/>
      <c r="R15" s="14" t="s">
        <v>1805</v>
      </c>
      <c r="S15" s="14" t="s">
        <v>1801</v>
      </c>
      <c r="T15" s="14" t="s">
        <v>1806</v>
      </c>
      <c r="U15" s="14"/>
      <c r="V15" s="14"/>
      <c r="W15" s="14" t="s">
        <v>1801</v>
      </c>
      <c r="X15" s="14"/>
      <c r="Y15" s="25"/>
    </row>
    <row r="16" spans="1:25">
      <c r="A16" s="284"/>
      <c r="B16" s="286"/>
      <c r="C16" s="297"/>
      <c r="D16" s="14">
        <v>7</v>
      </c>
      <c r="E16" s="34" t="s">
        <v>1836</v>
      </c>
      <c r="F16" s="40">
        <v>4.2</v>
      </c>
      <c r="G16" s="40" t="s">
        <v>1798</v>
      </c>
      <c r="H16" s="40">
        <v>150</v>
      </c>
      <c r="I16" s="40">
        <v>5.5</v>
      </c>
      <c r="J16" s="40">
        <f t="shared" si="0"/>
        <v>7.5</v>
      </c>
      <c r="K16" s="14">
        <v>1</v>
      </c>
      <c r="L16" s="14" t="s">
        <v>1807</v>
      </c>
      <c r="M16" s="14" t="s">
        <v>1803</v>
      </c>
      <c r="N16" s="14" t="s">
        <v>1811</v>
      </c>
      <c r="O16" s="14" t="s">
        <v>1801</v>
      </c>
      <c r="P16" s="14" t="s">
        <v>1799</v>
      </c>
      <c r="Q16" s="14"/>
      <c r="R16" s="14" t="s">
        <v>1805</v>
      </c>
      <c r="S16" s="14" t="s">
        <v>1801</v>
      </c>
      <c r="T16" s="14" t="s">
        <v>1806</v>
      </c>
      <c r="U16" s="14"/>
      <c r="V16" s="14"/>
      <c r="W16" s="14" t="s">
        <v>1801</v>
      </c>
      <c r="X16" s="14"/>
      <c r="Y16" s="25"/>
    </row>
    <row r="17" spans="1:25">
      <c r="A17" s="284"/>
      <c r="B17" s="286"/>
      <c r="C17" s="297"/>
      <c r="D17" s="14">
        <v>8</v>
      </c>
      <c r="E17" s="34" t="s">
        <v>1837</v>
      </c>
      <c r="F17" s="40">
        <v>4.9000000000000004</v>
      </c>
      <c r="G17" s="40" t="s">
        <v>1798</v>
      </c>
      <c r="H17" s="40">
        <v>150</v>
      </c>
      <c r="I17" s="40">
        <v>6</v>
      </c>
      <c r="J17" s="40">
        <f t="shared" si="0"/>
        <v>8</v>
      </c>
      <c r="K17" s="14">
        <v>1</v>
      </c>
      <c r="L17" s="14" t="s">
        <v>1807</v>
      </c>
      <c r="M17" s="14" t="s">
        <v>1803</v>
      </c>
      <c r="N17" s="14" t="s">
        <v>1811</v>
      </c>
      <c r="O17" s="14" t="s">
        <v>1801</v>
      </c>
      <c r="P17" s="14" t="s">
        <v>1799</v>
      </c>
      <c r="Q17" s="14"/>
      <c r="R17" s="14" t="s">
        <v>1805</v>
      </c>
      <c r="S17" s="14" t="s">
        <v>1801</v>
      </c>
      <c r="T17" s="14" t="s">
        <v>1806</v>
      </c>
      <c r="U17" s="14"/>
      <c r="V17" s="14"/>
      <c r="W17" s="14" t="s">
        <v>1801</v>
      </c>
      <c r="X17" s="14"/>
      <c r="Y17" s="25"/>
    </row>
    <row r="18" spans="1:25">
      <c r="A18" s="284"/>
      <c r="B18" s="286"/>
      <c r="C18" s="297"/>
      <c r="D18" s="14">
        <v>9</v>
      </c>
      <c r="E18" s="34" t="s">
        <v>1838</v>
      </c>
      <c r="F18" s="40">
        <v>5</v>
      </c>
      <c r="G18" s="40" t="s">
        <v>1798</v>
      </c>
      <c r="H18" s="40">
        <v>140</v>
      </c>
      <c r="I18" s="40">
        <v>6</v>
      </c>
      <c r="J18" s="40">
        <f t="shared" si="0"/>
        <v>8</v>
      </c>
      <c r="K18" s="14">
        <v>1</v>
      </c>
      <c r="L18" s="14" t="s">
        <v>1807</v>
      </c>
      <c r="M18" s="14" t="s">
        <v>1803</v>
      </c>
      <c r="N18" s="14" t="s">
        <v>1811</v>
      </c>
      <c r="O18" s="14" t="s">
        <v>1801</v>
      </c>
      <c r="P18" s="14" t="s">
        <v>1799</v>
      </c>
      <c r="Q18" s="14"/>
      <c r="R18" s="14" t="s">
        <v>1805</v>
      </c>
      <c r="S18" s="14" t="s">
        <v>1801</v>
      </c>
      <c r="T18" s="14" t="s">
        <v>1806</v>
      </c>
      <c r="U18" s="14"/>
      <c r="V18" s="14"/>
      <c r="W18" s="14" t="s">
        <v>1801</v>
      </c>
      <c r="X18" s="14"/>
      <c r="Y18" s="25"/>
    </row>
    <row r="19" spans="1:25">
      <c r="A19" s="284"/>
      <c r="B19" s="286"/>
      <c r="C19" s="297"/>
      <c r="D19" s="14">
        <v>10</v>
      </c>
      <c r="E19" s="34" t="s">
        <v>1839</v>
      </c>
      <c r="F19" s="40">
        <v>5.4</v>
      </c>
      <c r="G19" s="40" t="s">
        <v>1798</v>
      </c>
      <c r="H19" s="40">
        <v>140</v>
      </c>
      <c r="I19" s="40">
        <v>7</v>
      </c>
      <c r="J19" s="40">
        <f t="shared" si="0"/>
        <v>9</v>
      </c>
      <c r="K19" s="14">
        <v>1</v>
      </c>
      <c r="L19" s="14" t="s">
        <v>1807</v>
      </c>
      <c r="M19" s="14" t="s">
        <v>1803</v>
      </c>
      <c r="N19" s="14" t="s">
        <v>1811</v>
      </c>
      <c r="O19" s="14" t="s">
        <v>1801</v>
      </c>
      <c r="P19" s="14" t="s">
        <v>1799</v>
      </c>
      <c r="Q19" s="14"/>
      <c r="R19" s="14" t="s">
        <v>1805</v>
      </c>
      <c r="S19" s="14" t="s">
        <v>1801</v>
      </c>
      <c r="T19" s="14" t="s">
        <v>1806</v>
      </c>
      <c r="U19" s="14"/>
      <c r="V19" s="14"/>
      <c r="W19" s="14" t="s">
        <v>1801</v>
      </c>
      <c r="X19" s="14"/>
      <c r="Y19" s="25"/>
    </row>
    <row r="20" spans="1:25">
      <c r="A20" s="284"/>
      <c r="B20" s="286"/>
      <c r="C20" s="297"/>
      <c r="D20" s="14">
        <v>11</v>
      </c>
      <c r="E20" s="34" t="s">
        <v>1840</v>
      </c>
      <c r="F20" s="40">
        <v>5.5</v>
      </c>
      <c r="G20" s="40" t="s">
        <v>1798</v>
      </c>
      <c r="H20" s="40">
        <v>140</v>
      </c>
      <c r="I20" s="40">
        <v>5.5</v>
      </c>
      <c r="J20" s="40">
        <f t="shared" si="0"/>
        <v>7.5</v>
      </c>
      <c r="K20" s="14">
        <v>1</v>
      </c>
      <c r="L20" s="14" t="s">
        <v>1807</v>
      </c>
      <c r="M20" s="14" t="s">
        <v>1803</v>
      </c>
      <c r="N20" s="14" t="s">
        <v>1811</v>
      </c>
      <c r="O20" s="14" t="s">
        <v>1801</v>
      </c>
      <c r="P20" s="14" t="s">
        <v>1799</v>
      </c>
      <c r="Q20" s="14"/>
      <c r="R20" s="14" t="s">
        <v>1805</v>
      </c>
      <c r="S20" s="14" t="s">
        <v>1801</v>
      </c>
      <c r="T20" s="14" t="s">
        <v>1806</v>
      </c>
      <c r="U20" s="14"/>
      <c r="V20" s="14"/>
      <c r="W20" s="14" t="s">
        <v>1801</v>
      </c>
      <c r="X20" s="14"/>
      <c r="Y20" s="25"/>
    </row>
    <row r="21" spans="1:25">
      <c r="A21" s="284"/>
      <c r="B21" s="286"/>
      <c r="C21" s="297"/>
      <c r="D21" s="14">
        <v>12</v>
      </c>
      <c r="E21" s="34" t="s">
        <v>1835</v>
      </c>
      <c r="F21" s="40">
        <v>5.5</v>
      </c>
      <c r="G21" s="40" t="s">
        <v>1798</v>
      </c>
      <c r="H21" s="40">
        <v>560</v>
      </c>
      <c r="I21" s="40">
        <v>5.8</v>
      </c>
      <c r="J21" s="40">
        <f t="shared" si="0"/>
        <v>7.8</v>
      </c>
      <c r="K21" s="14">
        <v>1</v>
      </c>
      <c r="L21" s="14" t="s">
        <v>1807</v>
      </c>
      <c r="M21" s="14" t="s">
        <v>1803</v>
      </c>
      <c r="N21" s="14" t="s">
        <v>1811</v>
      </c>
      <c r="O21" s="14" t="s">
        <v>1801</v>
      </c>
      <c r="P21" s="14" t="s">
        <v>1799</v>
      </c>
      <c r="Q21" s="14"/>
      <c r="R21" s="14" t="s">
        <v>1809</v>
      </c>
      <c r="S21" s="14" t="s">
        <v>1801</v>
      </c>
      <c r="T21" s="14" t="s">
        <v>1806</v>
      </c>
      <c r="U21" s="14"/>
      <c r="V21" s="14"/>
      <c r="W21" s="14" t="s">
        <v>1801</v>
      </c>
      <c r="X21" s="14"/>
      <c r="Y21" s="25"/>
    </row>
    <row r="22" spans="1:25">
      <c r="A22" s="284"/>
      <c r="B22" s="286"/>
      <c r="C22" s="297"/>
      <c r="D22" s="14">
        <v>13</v>
      </c>
      <c r="E22" s="34" t="s">
        <v>1841</v>
      </c>
      <c r="F22" s="40">
        <v>5.7</v>
      </c>
      <c r="G22" s="40" t="s">
        <v>1798</v>
      </c>
      <c r="H22" s="40">
        <v>540</v>
      </c>
      <c r="I22" s="40">
        <v>5.8</v>
      </c>
      <c r="J22" s="40">
        <f t="shared" si="0"/>
        <v>7.8</v>
      </c>
      <c r="K22" s="14">
        <v>1</v>
      </c>
      <c r="L22" s="14" t="s">
        <v>1807</v>
      </c>
      <c r="M22" s="14" t="s">
        <v>1803</v>
      </c>
      <c r="N22" s="14" t="s">
        <v>1811</v>
      </c>
      <c r="O22" s="14" t="s">
        <v>1801</v>
      </c>
      <c r="P22" s="14" t="s">
        <v>1799</v>
      </c>
      <c r="Q22" s="14"/>
      <c r="R22" s="14" t="s">
        <v>1809</v>
      </c>
      <c r="S22" s="14" t="s">
        <v>1825</v>
      </c>
      <c r="T22" s="14" t="s">
        <v>1806</v>
      </c>
      <c r="U22" s="14"/>
      <c r="V22" s="14"/>
      <c r="W22" s="14" t="s">
        <v>1801</v>
      </c>
      <c r="X22" s="14"/>
      <c r="Y22" s="25"/>
    </row>
    <row r="23" spans="1:25" s="12" customFormat="1">
      <c r="A23" s="284"/>
      <c r="B23" s="286"/>
      <c r="C23" s="297"/>
      <c r="D23" s="14">
        <v>14</v>
      </c>
      <c r="E23" s="34" t="s">
        <v>1842</v>
      </c>
      <c r="F23" s="40">
        <v>5.9</v>
      </c>
      <c r="G23" s="40" t="s">
        <v>1798</v>
      </c>
      <c r="H23" s="40">
        <v>140</v>
      </c>
      <c r="I23" s="40">
        <v>7</v>
      </c>
      <c r="J23" s="40">
        <f t="shared" si="0"/>
        <v>9</v>
      </c>
      <c r="K23" s="14">
        <v>1</v>
      </c>
      <c r="L23" s="14" t="s">
        <v>1807</v>
      </c>
      <c r="M23" s="14" t="s">
        <v>1803</v>
      </c>
      <c r="N23" s="14" t="s">
        <v>1811</v>
      </c>
      <c r="O23" s="14" t="s">
        <v>1801</v>
      </c>
      <c r="P23" s="14" t="s">
        <v>1799</v>
      </c>
      <c r="Q23" s="14"/>
      <c r="R23" s="14" t="s">
        <v>1805</v>
      </c>
      <c r="S23" s="14" t="s">
        <v>1801</v>
      </c>
      <c r="T23" s="14" t="s">
        <v>1806</v>
      </c>
      <c r="U23" s="14"/>
      <c r="V23" s="14"/>
      <c r="W23" s="14" t="s">
        <v>1801</v>
      </c>
      <c r="X23" s="14"/>
      <c r="Y23" s="25"/>
    </row>
    <row r="24" spans="1:25">
      <c r="A24" s="284">
        <v>48</v>
      </c>
      <c r="B24" s="286">
        <v>2.8</v>
      </c>
      <c r="C24" s="297" t="s">
        <v>1843</v>
      </c>
      <c r="D24" s="14">
        <v>1</v>
      </c>
      <c r="E24" s="34" t="s">
        <v>1844</v>
      </c>
      <c r="F24" s="40">
        <v>0.2</v>
      </c>
      <c r="G24" s="40" t="s">
        <v>1798</v>
      </c>
      <c r="H24" s="40">
        <v>1.2</v>
      </c>
      <c r="I24" s="40">
        <v>4.2</v>
      </c>
      <c r="J24" s="40">
        <v>5.2</v>
      </c>
      <c r="K24" s="14">
        <v>1</v>
      </c>
      <c r="L24" s="14" t="s">
        <v>1807</v>
      </c>
      <c r="M24" s="14" t="s">
        <v>1803</v>
      </c>
      <c r="N24" s="14" t="s">
        <v>1811</v>
      </c>
      <c r="O24" s="14" t="s">
        <v>1801</v>
      </c>
      <c r="P24" s="14" t="s">
        <v>1799</v>
      </c>
      <c r="Q24" s="14"/>
      <c r="R24" s="14" t="s">
        <v>1805</v>
      </c>
      <c r="S24" s="14" t="s">
        <v>1801</v>
      </c>
      <c r="T24" s="14" t="s">
        <v>1806</v>
      </c>
      <c r="U24" s="14"/>
      <c r="V24" s="14"/>
      <c r="W24" s="14" t="s">
        <v>1801</v>
      </c>
      <c r="X24" s="14"/>
      <c r="Y24" s="25"/>
    </row>
    <row r="25" spans="1:25">
      <c r="A25" s="284"/>
      <c r="B25" s="286"/>
      <c r="C25" s="297"/>
      <c r="D25" s="14">
        <v>2</v>
      </c>
      <c r="E25" s="34" t="s">
        <v>1845</v>
      </c>
      <c r="F25" s="40">
        <v>0.7</v>
      </c>
      <c r="G25" s="40" t="s">
        <v>1798</v>
      </c>
      <c r="H25" s="40">
        <v>16</v>
      </c>
      <c r="I25" s="40">
        <v>4.5</v>
      </c>
      <c r="J25" s="40">
        <v>5.5</v>
      </c>
      <c r="K25" s="14">
        <v>2</v>
      </c>
      <c r="L25" s="14" t="s">
        <v>1807</v>
      </c>
      <c r="M25" s="14" t="s">
        <v>1803</v>
      </c>
      <c r="N25" s="14" t="s">
        <v>1811</v>
      </c>
      <c r="O25" s="14" t="s">
        <v>1801</v>
      </c>
      <c r="P25" s="14" t="s">
        <v>1799</v>
      </c>
      <c r="Q25" s="14"/>
      <c r="R25" s="14" t="s">
        <v>1809</v>
      </c>
      <c r="S25" s="14" t="s">
        <v>1801</v>
      </c>
      <c r="T25" s="14" t="s">
        <v>1806</v>
      </c>
      <c r="U25" s="14"/>
      <c r="V25" s="14"/>
      <c r="W25" s="14" t="s">
        <v>1801</v>
      </c>
      <c r="X25" s="14"/>
      <c r="Y25" s="25"/>
    </row>
    <row r="26" spans="1:25">
      <c r="A26" s="284"/>
      <c r="B26" s="286"/>
      <c r="C26" s="297"/>
      <c r="D26" s="14">
        <v>3</v>
      </c>
      <c r="E26" s="34" t="s">
        <v>1846</v>
      </c>
      <c r="F26" s="40">
        <v>1</v>
      </c>
      <c r="G26" s="40" t="s">
        <v>1798</v>
      </c>
      <c r="H26" s="40">
        <v>1.4</v>
      </c>
      <c r="I26" s="40">
        <v>6</v>
      </c>
      <c r="J26" s="40">
        <f t="shared" si="0"/>
        <v>8</v>
      </c>
      <c r="K26" s="14">
        <v>1</v>
      </c>
      <c r="L26" s="14" t="s">
        <v>1807</v>
      </c>
      <c r="M26" s="14" t="s">
        <v>1803</v>
      </c>
      <c r="N26" s="14" t="s">
        <v>1811</v>
      </c>
      <c r="O26" s="14" t="s">
        <v>1801</v>
      </c>
      <c r="P26" s="14" t="s">
        <v>1799</v>
      </c>
      <c r="Q26" s="14"/>
      <c r="R26" s="14" t="s">
        <v>1805</v>
      </c>
      <c r="S26" s="14" t="s">
        <v>1801</v>
      </c>
      <c r="T26" s="14" t="s">
        <v>1806</v>
      </c>
      <c r="U26" s="14"/>
      <c r="V26" s="14"/>
      <c r="W26" s="14" t="s">
        <v>1801</v>
      </c>
      <c r="X26" s="14"/>
      <c r="Y26" s="25"/>
    </row>
    <row r="27" spans="1:25">
      <c r="A27" s="284"/>
      <c r="B27" s="286"/>
      <c r="C27" s="297"/>
      <c r="D27" s="14">
        <v>4</v>
      </c>
      <c r="E27" s="34" t="s">
        <v>1847</v>
      </c>
      <c r="F27" s="40">
        <v>1.1000000000000001</v>
      </c>
      <c r="G27" s="40" t="s">
        <v>1798</v>
      </c>
      <c r="H27" s="40">
        <v>1.4</v>
      </c>
      <c r="I27" s="40">
        <v>6</v>
      </c>
      <c r="J27" s="40">
        <f t="shared" si="0"/>
        <v>8</v>
      </c>
      <c r="K27" s="14">
        <v>1</v>
      </c>
      <c r="L27" s="14" t="s">
        <v>1807</v>
      </c>
      <c r="M27" s="14" t="s">
        <v>1803</v>
      </c>
      <c r="N27" s="14" t="s">
        <v>1811</v>
      </c>
      <c r="O27" s="14" t="s">
        <v>1801</v>
      </c>
      <c r="P27" s="14" t="s">
        <v>1799</v>
      </c>
      <c r="Q27" s="14"/>
      <c r="R27" s="14" t="s">
        <v>1805</v>
      </c>
      <c r="S27" s="14" t="s">
        <v>1801</v>
      </c>
      <c r="T27" s="14" t="s">
        <v>1806</v>
      </c>
      <c r="U27" s="14"/>
      <c r="V27" s="14"/>
      <c r="W27" s="14" t="s">
        <v>1801</v>
      </c>
      <c r="X27" s="14"/>
      <c r="Y27" s="25"/>
    </row>
    <row r="28" spans="1:25">
      <c r="A28" s="284"/>
      <c r="B28" s="286"/>
      <c r="C28" s="297"/>
      <c r="D28" s="14">
        <v>5</v>
      </c>
      <c r="E28" s="34" t="s">
        <v>1848</v>
      </c>
      <c r="F28" s="40">
        <v>1.6</v>
      </c>
      <c r="G28" s="40" t="s">
        <v>1798</v>
      </c>
      <c r="H28" s="40">
        <v>1.4</v>
      </c>
      <c r="I28" s="40">
        <v>5</v>
      </c>
      <c r="J28" s="40">
        <f t="shared" si="0"/>
        <v>7</v>
      </c>
      <c r="K28" s="14">
        <v>1</v>
      </c>
      <c r="L28" s="14" t="s">
        <v>1807</v>
      </c>
      <c r="M28" s="14" t="s">
        <v>1803</v>
      </c>
      <c r="N28" s="14" t="s">
        <v>1811</v>
      </c>
      <c r="O28" s="14" t="s">
        <v>1801</v>
      </c>
      <c r="P28" s="14" t="s">
        <v>1799</v>
      </c>
      <c r="Q28" s="14"/>
      <c r="R28" s="14" t="s">
        <v>1805</v>
      </c>
      <c r="S28" s="14" t="s">
        <v>1801</v>
      </c>
      <c r="T28" s="14" t="s">
        <v>1806</v>
      </c>
      <c r="U28" s="14"/>
      <c r="V28" s="14"/>
      <c r="W28" s="14" t="s">
        <v>1801</v>
      </c>
      <c r="X28" s="14"/>
      <c r="Y28" s="25"/>
    </row>
    <row r="29" spans="1:25">
      <c r="A29" s="284"/>
      <c r="B29" s="286"/>
      <c r="C29" s="297"/>
      <c r="D29" s="14">
        <v>6</v>
      </c>
      <c r="E29" s="34" t="s">
        <v>1849</v>
      </c>
      <c r="F29" s="40">
        <v>1.6</v>
      </c>
      <c r="G29" s="40" t="s">
        <v>1798</v>
      </c>
      <c r="H29" s="40">
        <v>1.4</v>
      </c>
      <c r="I29" s="40">
        <v>5</v>
      </c>
      <c r="J29" s="40">
        <f t="shared" si="0"/>
        <v>7</v>
      </c>
      <c r="K29" s="14">
        <v>1</v>
      </c>
      <c r="L29" s="14" t="s">
        <v>1807</v>
      </c>
      <c r="M29" s="14" t="s">
        <v>1803</v>
      </c>
      <c r="N29" s="14" t="s">
        <v>1811</v>
      </c>
      <c r="O29" s="14" t="s">
        <v>1801</v>
      </c>
      <c r="P29" s="14" t="s">
        <v>1799</v>
      </c>
      <c r="Q29" s="14"/>
      <c r="R29" s="14" t="s">
        <v>1805</v>
      </c>
      <c r="S29" s="14" t="s">
        <v>1801</v>
      </c>
      <c r="T29" s="14" t="s">
        <v>1806</v>
      </c>
      <c r="U29" s="14"/>
      <c r="V29" s="14"/>
      <c r="W29" s="14" t="s">
        <v>1801</v>
      </c>
      <c r="X29" s="14"/>
      <c r="Y29" s="25"/>
    </row>
    <row r="30" spans="1:25">
      <c r="A30" s="284"/>
      <c r="B30" s="286"/>
      <c r="C30" s="297"/>
      <c r="D30" s="14">
        <v>7</v>
      </c>
      <c r="E30" s="34" t="s">
        <v>1853</v>
      </c>
      <c r="F30" s="40">
        <v>1.9</v>
      </c>
      <c r="G30" s="40" t="s">
        <v>1798</v>
      </c>
      <c r="H30" s="40">
        <v>1.8</v>
      </c>
      <c r="I30" s="40">
        <v>6</v>
      </c>
      <c r="J30" s="40">
        <f t="shared" si="0"/>
        <v>8</v>
      </c>
      <c r="K30" s="14">
        <v>1</v>
      </c>
      <c r="L30" s="14" t="s">
        <v>1802</v>
      </c>
      <c r="M30" s="14" t="s">
        <v>1803</v>
      </c>
      <c r="N30" s="14" t="s">
        <v>1811</v>
      </c>
      <c r="O30" s="14" t="s">
        <v>1825</v>
      </c>
      <c r="P30" s="14" t="s">
        <v>1799</v>
      </c>
      <c r="Q30" s="14"/>
      <c r="R30" s="14" t="s">
        <v>1805</v>
      </c>
      <c r="S30" s="14" t="s">
        <v>1825</v>
      </c>
      <c r="T30" s="14" t="s">
        <v>1806</v>
      </c>
      <c r="U30" s="14"/>
      <c r="V30" s="14"/>
      <c r="W30" s="14" t="s">
        <v>1801</v>
      </c>
      <c r="X30" s="14"/>
      <c r="Y30" s="25"/>
    </row>
    <row r="31" spans="1:25">
      <c r="A31" s="284"/>
      <c r="B31" s="286"/>
      <c r="C31" s="297"/>
      <c r="D31" s="14">
        <v>8</v>
      </c>
      <c r="E31" s="34" t="s">
        <v>1850</v>
      </c>
      <c r="F31" s="40">
        <v>2.2999999999999998</v>
      </c>
      <c r="G31" s="40" t="s">
        <v>1798</v>
      </c>
      <c r="H31" s="40">
        <v>3</v>
      </c>
      <c r="I31" s="40">
        <v>3.2</v>
      </c>
      <c r="J31" s="40">
        <v>4.2</v>
      </c>
      <c r="K31" s="14">
        <v>1</v>
      </c>
      <c r="L31" s="14" t="s">
        <v>1807</v>
      </c>
      <c r="M31" s="14" t="s">
        <v>1803</v>
      </c>
      <c r="N31" s="14" t="s">
        <v>1811</v>
      </c>
      <c r="O31" s="14" t="s">
        <v>1825</v>
      </c>
      <c r="P31" s="14" t="s">
        <v>1799</v>
      </c>
      <c r="Q31" s="14"/>
      <c r="R31" s="14" t="s">
        <v>1805</v>
      </c>
      <c r="S31" s="14" t="s">
        <v>1825</v>
      </c>
      <c r="T31" s="14" t="s">
        <v>1806</v>
      </c>
      <c r="U31" s="14"/>
      <c r="V31" s="14"/>
      <c r="W31" s="14" t="s">
        <v>1801</v>
      </c>
      <c r="X31" s="14"/>
      <c r="Y31" s="25"/>
    </row>
    <row r="32" spans="1:25">
      <c r="A32" s="284"/>
      <c r="B32" s="286"/>
      <c r="C32" s="297"/>
      <c r="D32" s="14">
        <v>9</v>
      </c>
      <c r="E32" s="34" t="s">
        <v>1851</v>
      </c>
      <c r="F32" s="40">
        <v>2.4</v>
      </c>
      <c r="G32" s="40" t="s">
        <v>1798</v>
      </c>
      <c r="H32" s="40">
        <v>1.2</v>
      </c>
      <c r="I32" s="40">
        <v>6</v>
      </c>
      <c r="J32" s="40">
        <f t="shared" si="0"/>
        <v>8</v>
      </c>
      <c r="K32" s="14">
        <v>1</v>
      </c>
      <c r="L32" s="14" t="s">
        <v>1807</v>
      </c>
      <c r="M32" s="14" t="s">
        <v>1803</v>
      </c>
      <c r="N32" s="14" t="s">
        <v>1811</v>
      </c>
      <c r="O32" s="14" t="s">
        <v>1801</v>
      </c>
      <c r="P32" s="14" t="s">
        <v>1799</v>
      </c>
      <c r="Q32" s="14"/>
      <c r="R32" s="14" t="s">
        <v>1805</v>
      </c>
      <c r="S32" s="14" t="s">
        <v>1801</v>
      </c>
      <c r="T32" s="14" t="s">
        <v>1806</v>
      </c>
      <c r="U32" s="14"/>
      <c r="V32" s="14"/>
      <c r="W32" s="14" t="s">
        <v>1801</v>
      </c>
      <c r="X32" s="14"/>
      <c r="Y32" s="25"/>
    </row>
    <row r="33" spans="1:25" s="12" customFormat="1">
      <c r="A33" s="284"/>
      <c r="B33" s="286"/>
      <c r="C33" s="297"/>
      <c r="D33" s="14">
        <v>10</v>
      </c>
      <c r="E33" s="34" t="s">
        <v>1852</v>
      </c>
      <c r="F33" s="40">
        <v>2.5</v>
      </c>
      <c r="G33" s="40" t="s">
        <v>1798</v>
      </c>
      <c r="H33" s="40">
        <v>1.4</v>
      </c>
      <c r="I33" s="40">
        <v>6</v>
      </c>
      <c r="J33" s="40">
        <f t="shared" si="0"/>
        <v>8</v>
      </c>
      <c r="K33" s="14">
        <v>1</v>
      </c>
      <c r="L33" s="14" t="s">
        <v>1807</v>
      </c>
      <c r="M33" s="14" t="s">
        <v>1803</v>
      </c>
      <c r="N33" s="14" t="s">
        <v>1811</v>
      </c>
      <c r="O33" s="14" t="s">
        <v>1801</v>
      </c>
      <c r="P33" s="14" t="s">
        <v>1799</v>
      </c>
      <c r="Q33" s="14"/>
      <c r="R33" s="14" t="s">
        <v>1805</v>
      </c>
      <c r="S33" s="14" t="s">
        <v>1801</v>
      </c>
      <c r="T33" s="14" t="s">
        <v>1806</v>
      </c>
      <c r="U33" s="14"/>
      <c r="V33" s="14"/>
      <c r="W33" s="14" t="s">
        <v>1801</v>
      </c>
      <c r="X33" s="14"/>
      <c r="Y33" s="25"/>
    </row>
    <row r="34" spans="1:25">
      <c r="A34" s="284">
        <v>61</v>
      </c>
      <c r="B34" s="286">
        <v>6.4</v>
      </c>
      <c r="C34" s="297" t="s">
        <v>1854</v>
      </c>
      <c r="D34" s="14">
        <v>1</v>
      </c>
      <c r="E34" s="34" t="s">
        <v>1855</v>
      </c>
      <c r="F34" s="40">
        <v>0.2</v>
      </c>
      <c r="G34" s="40" t="s">
        <v>1798</v>
      </c>
      <c r="H34" s="40">
        <v>1.2</v>
      </c>
      <c r="I34" s="40">
        <v>6</v>
      </c>
      <c r="J34" s="40">
        <f t="shared" si="0"/>
        <v>8</v>
      </c>
      <c r="K34" s="14">
        <v>1</v>
      </c>
      <c r="L34" s="14" t="s">
        <v>1807</v>
      </c>
      <c r="M34" s="14" t="s">
        <v>1803</v>
      </c>
      <c r="N34" s="14" t="s">
        <v>1811</v>
      </c>
      <c r="O34" s="14" t="s">
        <v>1801</v>
      </c>
      <c r="P34" s="14" t="s">
        <v>1799</v>
      </c>
      <c r="Q34" s="14"/>
      <c r="R34" s="14" t="s">
        <v>1805</v>
      </c>
      <c r="S34" s="14" t="s">
        <v>1801</v>
      </c>
      <c r="T34" s="14" t="s">
        <v>1806</v>
      </c>
      <c r="U34" s="14"/>
      <c r="V34" s="14"/>
      <c r="W34" s="14" t="s">
        <v>1801</v>
      </c>
      <c r="X34" s="14"/>
      <c r="Y34" s="25"/>
    </row>
    <row r="35" spans="1:25">
      <c r="A35" s="284"/>
      <c r="B35" s="286"/>
      <c r="C35" s="297"/>
      <c r="D35" s="14">
        <v>2</v>
      </c>
      <c r="E35" s="34" t="s">
        <v>1856</v>
      </c>
      <c r="F35" s="40">
        <v>0.3</v>
      </c>
      <c r="G35" s="40" t="s">
        <v>1798</v>
      </c>
      <c r="H35" s="40">
        <v>1.4</v>
      </c>
      <c r="I35" s="40">
        <v>6</v>
      </c>
      <c r="J35" s="40">
        <f t="shared" si="0"/>
        <v>8</v>
      </c>
      <c r="K35" s="14">
        <v>1</v>
      </c>
      <c r="L35" s="14" t="s">
        <v>1807</v>
      </c>
      <c r="M35" s="14" t="s">
        <v>1803</v>
      </c>
      <c r="N35" s="14" t="s">
        <v>1811</v>
      </c>
      <c r="O35" s="14" t="s">
        <v>1801</v>
      </c>
      <c r="P35" s="14" t="s">
        <v>1799</v>
      </c>
      <c r="Q35" s="14"/>
      <c r="R35" s="14" t="s">
        <v>1805</v>
      </c>
      <c r="S35" s="14" t="s">
        <v>1801</v>
      </c>
      <c r="T35" s="14" t="s">
        <v>1806</v>
      </c>
      <c r="U35" s="14"/>
      <c r="V35" s="14"/>
      <c r="W35" s="14" t="s">
        <v>1801</v>
      </c>
      <c r="X35" s="14"/>
      <c r="Y35" s="25"/>
    </row>
    <row r="36" spans="1:25">
      <c r="A36" s="284"/>
      <c r="B36" s="286"/>
      <c r="C36" s="297"/>
      <c r="D36" s="14">
        <v>3</v>
      </c>
      <c r="E36" s="34" t="s">
        <v>1857</v>
      </c>
      <c r="F36" s="40">
        <v>0.4</v>
      </c>
      <c r="G36" s="40" t="s">
        <v>1798</v>
      </c>
      <c r="H36" s="40">
        <v>1.4</v>
      </c>
      <c r="I36" s="40">
        <v>6</v>
      </c>
      <c r="J36" s="40">
        <f t="shared" si="0"/>
        <v>8</v>
      </c>
      <c r="K36" s="14">
        <v>1</v>
      </c>
      <c r="L36" s="14" t="s">
        <v>1807</v>
      </c>
      <c r="M36" s="14" t="s">
        <v>1803</v>
      </c>
      <c r="N36" s="14" t="s">
        <v>1811</v>
      </c>
      <c r="O36" s="14" t="s">
        <v>1801</v>
      </c>
      <c r="P36" s="14" t="s">
        <v>1799</v>
      </c>
      <c r="Q36" s="14"/>
      <c r="R36" s="14" t="s">
        <v>1805</v>
      </c>
      <c r="S36" s="14" t="s">
        <v>1801</v>
      </c>
      <c r="T36" s="14" t="s">
        <v>1806</v>
      </c>
      <c r="U36" s="14"/>
      <c r="V36" s="14"/>
      <c r="W36" s="14" t="s">
        <v>1801</v>
      </c>
      <c r="X36" s="14"/>
      <c r="Y36" s="25"/>
    </row>
    <row r="37" spans="1:25">
      <c r="A37" s="284"/>
      <c r="B37" s="286"/>
      <c r="C37" s="297"/>
      <c r="D37" s="14">
        <v>4</v>
      </c>
      <c r="E37" s="34" t="s">
        <v>1858</v>
      </c>
      <c r="F37" s="40">
        <v>0.7</v>
      </c>
      <c r="G37" s="40" t="s">
        <v>1798</v>
      </c>
      <c r="H37" s="40">
        <v>1.4</v>
      </c>
      <c r="I37" s="40">
        <v>7.5</v>
      </c>
      <c r="J37" s="40">
        <f t="shared" si="0"/>
        <v>9.5</v>
      </c>
      <c r="K37" s="14">
        <v>1</v>
      </c>
      <c r="L37" s="14" t="s">
        <v>1807</v>
      </c>
      <c r="M37" s="14" t="s">
        <v>1803</v>
      </c>
      <c r="N37" s="14" t="s">
        <v>1811</v>
      </c>
      <c r="O37" s="14" t="s">
        <v>1801</v>
      </c>
      <c r="P37" s="14" t="s">
        <v>1799</v>
      </c>
      <c r="Q37" s="14"/>
      <c r="R37" s="14" t="s">
        <v>1805</v>
      </c>
      <c r="S37" s="14" t="s">
        <v>1801</v>
      </c>
      <c r="T37" s="14" t="s">
        <v>1806</v>
      </c>
      <c r="U37" s="14"/>
      <c r="V37" s="14"/>
      <c r="W37" s="14" t="s">
        <v>1801</v>
      </c>
      <c r="X37" s="14"/>
      <c r="Y37" s="25"/>
    </row>
    <row r="38" spans="1:25">
      <c r="A38" s="284"/>
      <c r="B38" s="286"/>
      <c r="C38" s="297"/>
      <c r="D38" s="14">
        <v>5</v>
      </c>
      <c r="E38" s="34" t="s">
        <v>1859</v>
      </c>
      <c r="F38" s="40">
        <v>0.8</v>
      </c>
      <c r="G38" s="40" t="s">
        <v>1798</v>
      </c>
      <c r="H38" s="40">
        <v>1.4</v>
      </c>
      <c r="I38" s="40">
        <v>6</v>
      </c>
      <c r="J38" s="40">
        <f t="shared" si="0"/>
        <v>8</v>
      </c>
      <c r="K38" s="14">
        <v>1</v>
      </c>
      <c r="L38" s="14" t="s">
        <v>1807</v>
      </c>
      <c r="M38" s="14" t="s">
        <v>1803</v>
      </c>
      <c r="N38" s="14" t="s">
        <v>1811</v>
      </c>
      <c r="O38" s="14" t="s">
        <v>1801</v>
      </c>
      <c r="P38" s="14" t="s">
        <v>1799</v>
      </c>
      <c r="Q38" s="14"/>
      <c r="R38" s="14" t="s">
        <v>1805</v>
      </c>
      <c r="S38" s="14" t="s">
        <v>1801</v>
      </c>
      <c r="T38" s="14" t="s">
        <v>1806</v>
      </c>
      <c r="U38" s="14"/>
      <c r="V38" s="14"/>
      <c r="W38" s="14" t="s">
        <v>1801</v>
      </c>
      <c r="X38" s="14"/>
      <c r="Y38" s="25"/>
    </row>
    <row r="39" spans="1:25">
      <c r="A39" s="284"/>
      <c r="B39" s="286"/>
      <c r="C39" s="297"/>
      <c r="D39" s="14">
        <v>6</v>
      </c>
      <c r="E39" s="34" t="s">
        <v>1860</v>
      </c>
      <c r="F39" s="40">
        <v>1</v>
      </c>
      <c r="G39" s="40" t="s">
        <v>1798</v>
      </c>
      <c r="H39" s="40">
        <v>3.9</v>
      </c>
      <c r="I39" s="40">
        <v>6.5</v>
      </c>
      <c r="J39" s="40">
        <f t="shared" si="0"/>
        <v>8.5</v>
      </c>
      <c r="K39" s="14">
        <v>1</v>
      </c>
      <c r="L39" s="14" t="s">
        <v>1807</v>
      </c>
      <c r="M39" s="14" t="s">
        <v>1803</v>
      </c>
      <c r="N39" s="14" t="s">
        <v>1811</v>
      </c>
      <c r="O39" s="14" t="s">
        <v>1801</v>
      </c>
      <c r="P39" s="14" t="s">
        <v>1799</v>
      </c>
      <c r="Q39" s="14"/>
      <c r="R39" s="14" t="s">
        <v>1809</v>
      </c>
      <c r="S39" s="14" t="s">
        <v>1801</v>
      </c>
      <c r="T39" s="14" t="s">
        <v>1806</v>
      </c>
      <c r="U39" s="14"/>
      <c r="V39" s="14"/>
      <c r="W39" s="14" t="s">
        <v>1801</v>
      </c>
      <c r="X39" s="14"/>
      <c r="Y39" s="25"/>
    </row>
    <row r="40" spans="1:25">
      <c r="A40" s="284"/>
      <c r="B40" s="286"/>
      <c r="C40" s="297"/>
      <c r="D40" s="14">
        <v>7</v>
      </c>
      <c r="E40" s="34" t="s">
        <v>1861</v>
      </c>
      <c r="F40" s="40">
        <v>1.1000000000000001</v>
      </c>
      <c r="G40" s="40" t="s">
        <v>1798</v>
      </c>
      <c r="H40" s="40">
        <v>1.4</v>
      </c>
      <c r="I40" s="40">
        <v>6</v>
      </c>
      <c r="J40" s="40">
        <f t="shared" si="0"/>
        <v>8</v>
      </c>
      <c r="K40" s="14">
        <v>1</v>
      </c>
      <c r="L40" s="14" t="s">
        <v>1807</v>
      </c>
      <c r="M40" s="14" t="s">
        <v>1803</v>
      </c>
      <c r="N40" s="14" t="s">
        <v>1811</v>
      </c>
      <c r="O40" s="14" t="s">
        <v>1801</v>
      </c>
      <c r="P40" s="14" t="s">
        <v>1799</v>
      </c>
      <c r="Q40" s="14"/>
      <c r="R40" s="14" t="s">
        <v>1805</v>
      </c>
      <c r="S40" s="14" t="s">
        <v>1801</v>
      </c>
      <c r="T40" s="14" t="s">
        <v>1806</v>
      </c>
      <c r="U40" s="14"/>
      <c r="V40" s="14"/>
      <c r="W40" s="14" t="s">
        <v>1801</v>
      </c>
      <c r="X40" s="14"/>
      <c r="Y40" s="25"/>
    </row>
    <row r="41" spans="1:25">
      <c r="A41" s="284"/>
      <c r="B41" s="286"/>
      <c r="C41" s="297"/>
      <c r="D41" s="14">
        <v>8</v>
      </c>
      <c r="E41" s="34" t="s">
        <v>1862</v>
      </c>
      <c r="F41" s="40">
        <v>1.3</v>
      </c>
      <c r="G41" s="40" t="s">
        <v>1798</v>
      </c>
      <c r="H41" s="40">
        <v>9.8000000000000007</v>
      </c>
      <c r="I41" s="40">
        <v>6</v>
      </c>
      <c r="J41" s="40">
        <f t="shared" si="0"/>
        <v>8</v>
      </c>
      <c r="K41" s="14">
        <v>1</v>
      </c>
      <c r="L41" s="14" t="s">
        <v>1807</v>
      </c>
      <c r="M41" s="14" t="s">
        <v>1803</v>
      </c>
      <c r="N41" s="14" t="s">
        <v>1811</v>
      </c>
      <c r="O41" s="14" t="s">
        <v>1801</v>
      </c>
      <c r="P41" s="14" t="s">
        <v>1799</v>
      </c>
      <c r="Q41" s="14"/>
      <c r="R41" s="14" t="s">
        <v>1809</v>
      </c>
      <c r="S41" s="14" t="s">
        <v>1801</v>
      </c>
      <c r="T41" s="14" t="s">
        <v>1806</v>
      </c>
      <c r="U41" s="14"/>
      <c r="V41" s="14"/>
      <c r="W41" s="14" t="s">
        <v>1801</v>
      </c>
      <c r="X41" s="14"/>
      <c r="Y41" s="25"/>
    </row>
    <row r="42" spans="1:25">
      <c r="A42" s="284"/>
      <c r="B42" s="286"/>
      <c r="C42" s="297"/>
      <c r="D42" s="14">
        <v>9</v>
      </c>
      <c r="E42" s="34" t="s">
        <v>1863</v>
      </c>
      <c r="F42" s="40">
        <v>1.8</v>
      </c>
      <c r="G42" s="40" t="s">
        <v>1798</v>
      </c>
      <c r="H42" s="40">
        <v>1.2</v>
      </c>
      <c r="I42" s="40">
        <v>6</v>
      </c>
      <c r="J42" s="40">
        <f t="shared" si="0"/>
        <v>8</v>
      </c>
      <c r="K42" s="14">
        <v>1</v>
      </c>
      <c r="L42" s="14" t="s">
        <v>1807</v>
      </c>
      <c r="M42" s="14" t="s">
        <v>1803</v>
      </c>
      <c r="N42" s="14" t="s">
        <v>1811</v>
      </c>
      <c r="O42" s="14" t="s">
        <v>1801</v>
      </c>
      <c r="P42" s="14" t="s">
        <v>1799</v>
      </c>
      <c r="Q42" s="14"/>
      <c r="R42" s="14" t="s">
        <v>1805</v>
      </c>
      <c r="S42" s="14" t="s">
        <v>1801</v>
      </c>
      <c r="T42" s="14" t="s">
        <v>1806</v>
      </c>
      <c r="U42" s="14"/>
      <c r="V42" s="14"/>
      <c r="W42" s="14" t="s">
        <v>1801</v>
      </c>
      <c r="X42" s="14"/>
      <c r="Y42" s="25"/>
    </row>
    <row r="43" spans="1:25">
      <c r="A43" s="284"/>
      <c r="B43" s="286"/>
      <c r="C43" s="297"/>
      <c r="D43" s="14">
        <v>10</v>
      </c>
      <c r="E43" s="34" t="s">
        <v>1864</v>
      </c>
      <c r="F43" s="40">
        <v>1.9</v>
      </c>
      <c r="G43" s="40" t="s">
        <v>1798</v>
      </c>
      <c r="H43" s="40">
        <v>1.2</v>
      </c>
      <c r="I43" s="40">
        <v>6</v>
      </c>
      <c r="J43" s="40">
        <f t="shared" si="0"/>
        <v>8</v>
      </c>
      <c r="K43" s="14">
        <v>1</v>
      </c>
      <c r="L43" s="14" t="s">
        <v>1807</v>
      </c>
      <c r="M43" s="14" t="s">
        <v>1803</v>
      </c>
      <c r="N43" s="14" t="s">
        <v>1811</v>
      </c>
      <c r="O43" s="14" t="s">
        <v>1801</v>
      </c>
      <c r="P43" s="14" t="s">
        <v>1799</v>
      </c>
      <c r="Q43" s="14"/>
      <c r="R43" s="14" t="s">
        <v>1805</v>
      </c>
      <c r="S43" s="14" t="s">
        <v>1801</v>
      </c>
      <c r="T43" s="14" t="s">
        <v>1806</v>
      </c>
      <c r="U43" s="14"/>
      <c r="V43" s="14"/>
      <c r="W43" s="14" t="s">
        <v>1801</v>
      </c>
      <c r="X43" s="14"/>
      <c r="Y43" s="25"/>
    </row>
    <row r="44" spans="1:25">
      <c r="A44" s="284"/>
      <c r="B44" s="286"/>
      <c r="C44" s="297"/>
      <c r="D44" s="14">
        <v>11</v>
      </c>
      <c r="E44" s="34" t="s">
        <v>1865</v>
      </c>
      <c r="F44" s="40">
        <v>2.1</v>
      </c>
      <c r="G44" s="40" t="s">
        <v>1798</v>
      </c>
      <c r="H44" s="40">
        <v>16.5</v>
      </c>
      <c r="I44" s="40">
        <v>3.5</v>
      </c>
      <c r="J44" s="40">
        <v>4.5</v>
      </c>
      <c r="K44" s="14">
        <v>2</v>
      </c>
      <c r="L44" s="14" t="s">
        <v>1807</v>
      </c>
      <c r="M44" s="14" t="s">
        <v>1803</v>
      </c>
      <c r="N44" s="14" t="s">
        <v>1811</v>
      </c>
      <c r="O44" s="14" t="s">
        <v>1801</v>
      </c>
      <c r="P44" s="14" t="s">
        <v>1799</v>
      </c>
      <c r="Q44" s="14"/>
      <c r="R44" s="14" t="s">
        <v>1809</v>
      </c>
      <c r="S44" s="14" t="s">
        <v>1825</v>
      </c>
      <c r="T44" s="14" t="s">
        <v>1806</v>
      </c>
      <c r="U44" s="14"/>
      <c r="V44" s="14" t="s">
        <v>1825</v>
      </c>
      <c r="W44" s="14" t="s">
        <v>1825</v>
      </c>
      <c r="X44" s="14"/>
      <c r="Y44" s="25"/>
    </row>
    <row r="45" spans="1:25">
      <c r="A45" s="284"/>
      <c r="B45" s="286"/>
      <c r="C45" s="297"/>
      <c r="D45" s="14">
        <v>12</v>
      </c>
      <c r="E45" s="34" t="s">
        <v>1866</v>
      </c>
      <c r="F45" s="40">
        <v>2.2000000000000002</v>
      </c>
      <c r="G45" s="40" t="s">
        <v>1798</v>
      </c>
      <c r="H45" s="40">
        <v>1.4</v>
      </c>
      <c r="I45" s="40">
        <v>6</v>
      </c>
      <c r="J45" s="40">
        <f t="shared" si="0"/>
        <v>8</v>
      </c>
      <c r="K45" s="14">
        <v>1</v>
      </c>
      <c r="L45" s="14" t="s">
        <v>1807</v>
      </c>
      <c r="M45" s="14" t="s">
        <v>1803</v>
      </c>
      <c r="N45" s="14" t="s">
        <v>1811</v>
      </c>
      <c r="O45" s="14" t="s">
        <v>1801</v>
      </c>
      <c r="P45" s="14" t="s">
        <v>1799</v>
      </c>
      <c r="Q45" s="14"/>
      <c r="R45" s="14" t="s">
        <v>1805</v>
      </c>
      <c r="S45" s="14" t="s">
        <v>1801</v>
      </c>
      <c r="T45" s="14" t="s">
        <v>1806</v>
      </c>
      <c r="U45" s="14"/>
      <c r="V45" s="14" t="s">
        <v>1801</v>
      </c>
      <c r="W45" s="14" t="s">
        <v>1801</v>
      </c>
      <c r="X45" s="14"/>
      <c r="Y45" s="25"/>
    </row>
    <row r="46" spans="1:25">
      <c r="A46" s="284"/>
      <c r="B46" s="286"/>
      <c r="C46" s="297"/>
      <c r="D46" s="14">
        <v>13</v>
      </c>
      <c r="E46" s="34" t="s">
        <v>1867</v>
      </c>
      <c r="F46" s="40">
        <v>2.5</v>
      </c>
      <c r="G46" s="40" t="s">
        <v>1798</v>
      </c>
      <c r="H46" s="40">
        <v>1.8</v>
      </c>
      <c r="I46" s="40">
        <v>4.5</v>
      </c>
      <c r="J46" s="40">
        <f t="shared" si="0"/>
        <v>6.5</v>
      </c>
      <c r="K46" s="14">
        <v>1</v>
      </c>
      <c r="L46" s="14" t="s">
        <v>1807</v>
      </c>
      <c r="M46" s="14" t="s">
        <v>1803</v>
      </c>
      <c r="N46" s="14" t="s">
        <v>1811</v>
      </c>
      <c r="O46" s="14" t="s">
        <v>1801</v>
      </c>
      <c r="P46" s="14" t="s">
        <v>1799</v>
      </c>
      <c r="Q46" s="14"/>
      <c r="R46" s="14" t="s">
        <v>1805</v>
      </c>
      <c r="S46" s="14" t="s">
        <v>1801</v>
      </c>
      <c r="T46" s="14" t="s">
        <v>1806</v>
      </c>
      <c r="U46" s="14"/>
      <c r="V46" s="14" t="s">
        <v>1801</v>
      </c>
      <c r="W46" s="14" t="s">
        <v>1801</v>
      </c>
      <c r="X46" s="14"/>
      <c r="Y46" s="25"/>
    </row>
    <row r="47" spans="1:25">
      <c r="A47" s="284"/>
      <c r="B47" s="286"/>
      <c r="C47" s="297"/>
      <c r="D47" s="14">
        <v>14</v>
      </c>
      <c r="E47" s="34" t="s">
        <v>1868</v>
      </c>
      <c r="F47" s="40">
        <v>2.7</v>
      </c>
      <c r="G47" s="40" t="s">
        <v>1798</v>
      </c>
      <c r="H47" s="40">
        <v>1.2</v>
      </c>
      <c r="I47" s="40">
        <v>6</v>
      </c>
      <c r="J47" s="40">
        <f t="shared" si="0"/>
        <v>8</v>
      </c>
      <c r="K47" s="14">
        <v>1</v>
      </c>
      <c r="L47" s="14" t="s">
        <v>1807</v>
      </c>
      <c r="M47" s="14" t="s">
        <v>1803</v>
      </c>
      <c r="N47" s="14" t="s">
        <v>1811</v>
      </c>
      <c r="O47" s="14" t="s">
        <v>1801</v>
      </c>
      <c r="P47" s="14" t="s">
        <v>1799</v>
      </c>
      <c r="Q47" s="14"/>
      <c r="R47" s="14" t="s">
        <v>1805</v>
      </c>
      <c r="S47" s="14" t="s">
        <v>1801</v>
      </c>
      <c r="T47" s="14" t="s">
        <v>1806</v>
      </c>
      <c r="U47" s="14"/>
      <c r="V47" s="14" t="s">
        <v>1801</v>
      </c>
      <c r="W47" s="14" t="s">
        <v>1801</v>
      </c>
      <c r="X47" s="14"/>
      <c r="Y47" s="25"/>
    </row>
    <row r="48" spans="1:25">
      <c r="A48" s="284"/>
      <c r="B48" s="286"/>
      <c r="C48" s="297"/>
      <c r="D48" s="14">
        <v>15</v>
      </c>
      <c r="E48" s="34" t="s">
        <v>1869</v>
      </c>
      <c r="F48" s="40">
        <v>2.9</v>
      </c>
      <c r="G48" s="40" t="s">
        <v>1798</v>
      </c>
      <c r="H48" s="40">
        <v>10</v>
      </c>
      <c r="I48" s="40">
        <v>5.5</v>
      </c>
      <c r="J48" s="40">
        <f t="shared" si="0"/>
        <v>7.5</v>
      </c>
      <c r="K48" s="14">
        <v>1</v>
      </c>
      <c r="L48" s="14" t="s">
        <v>1807</v>
      </c>
      <c r="M48" s="14" t="s">
        <v>1803</v>
      </c>
      <c r="N48" s="14" t="s">
        <v>1811</v>
      </c>
      <c r="O48" s="14" t="s">
        <v>1801</v>
      </c>
      <c r="P48" s="14" t="s">
        <v>1799</v>
      </c>
      <c r="Q48" s="14"/>
      <c r="R48" s="14" t="s">
        <v>1809</v>
      </c>
      <c r="S48" s="14" t="s">
        <v>1801</v>
      </c>
      <c r="T48" s="14" t="s">
        <v>1806</v>
      </c>
      <c r="U48" s="14"/>
      <c r="V48" s="14" t="s">
        <v>1801</v>
      </c>
      <c r="W48" s="14" t="s">
        <v>1801</v>
      </c>
      <c r="X48" s="14"/>
      <c r="Y48" s="25"/>
    </row>
    <row r="49" spans="1:25">
      <c r="A49" s="284"/>
      <c r="B49" s="286"/>
      <c r="C49" s="297"/>
      <c r="D49" s="14">
        <v>16</v>
      </c>
      <c r="E49" s="34" t="s">
        <v>1870</v>
      </c>
      <c r="F49" s="40">
        <v>3.2</v>
      </c>
      <c r="G49" s="40" t="s">
        <v>1798</v>
      </c>
      <c r="H49" s="40">
        <v>1.2</v>
      </c>
      <c r="I49" s="40">
        <v>6</v>
      </c>
      <c r="J49" s="40">
        <f t="shared" si="0"/>
        <v>8</v>
      </c>
      <c r="K49" s="14">
        <v>1</v>
      </c>
      <c r="L49" s="14" t="s">
        <v>1807</v>
      </c>
      <c r="M49" s="14" t="s">
        <v>1803</v>
      </c>
      <c r="N49" s="14" t="s">
        <v>1811</v>
      </c>
      <c r="O49" s="14" t="s">
        <v>1801</v>
      </c>
      <c r="P49" s="14" t="s">
        <v>1799</v>
      </c>
      <c r="Q49" s="14"/>
      <c r="R49" s="14" t="s">
        <v>1805</v>
      </c>
      <c r="S49" s="14" t="s">
        <v>1801</v>
      </c>
      <c r="T49" s="14" t="s">
        <v>1806</v>
      </c>
      <c r="U49" s="14"/>
      <c r="V49" s="14" t="s">
        <v>1801</v>
      </c>
      <c r="W49" s="14" t="s">
        <v>1801</v>
      </c>
      <c r="X49" s="14"/>
      <c r="Y49" s="25"/>
    </row>
    <row r="50" spans="1:25">
      <c r="A50" s="284"/>
      <c r="B50" s="286"/>
      <c r="C50" s="297"/>
      <c r="D50" s="14">
        <v>17</v>
      </c>
      <c r="E50" s="34" t="s">
        <v>1873</v>
      </c>
      <c r="F50" s="40">
        <v>3.4</v>
      </c>
      <c r="G50" s="40" t="s">
        <v>1798</v>
      </c>
      <c r="H50" s="40">
        <v>1.2</v>
      </c>
      <c r="I50" s="40">
        <v>6</v>
      </c>
      <c r="J50" s="40">
        <f t="shared" si="0"/>
        <v>8</v>
      </c>
      <c r="K50" s="14">
        <v>1</v>
      </c>
      <c r="L50" s="14" t="s">
        <v>1807</v>
      </c>
      <c r="M50" s="14" t="s">
        <v>1803</v>
      </c>
      <c r="N50" s="14" t="s">
        <v>1811</v>
      </c>
      <c r="O50" s="14" t="s">
        <v>1801</v>
      </c>
      <c r="P50" s="14" t="s">
        <v>1799</v>
      </c>
      <c r="Q50" s="14"/>
      <c r="R50" s="14" t="s">
        <v>1805</v>
      </c>
      <c r="S50" s="14" t="s">
        <v>1801</v>
      </c>
      <c r="T50" s="14" t="s">
        <v>1806</v>
      </c>
      <c r="U50" s="14"/>
      <c r="V50" s="14" t="s">
        <v>1801</v>
      </c>
      <c r="W50" s="14" t="s">
        <v>1801</v>
      </c>
      <c r="X50" s="14"/>
      <c r="Y50" s="25"/>
    </row>
    <row r="51" spans="1:25">
      <c r="A51" s="284"/>
      <c r="B51" s="286"/>
      <c r="C51" s="297"/>
      <c r="D51" s="14">
        <v>18</v>
      </c>
      <c r="E51" s="34" t="s">
        <v>1874</v>
      </c>
      <c r="F51" s="40">
        <v>3.6</v>
      </c>
      <c r="G51" s="40" t="s">
        <v>1798</v>
      </c>
      <c r="H51" s="40">
        <v>4.2</v>
      </c>
      <c r="I51" s="40">
        <v>3.8</v>
      </c>
      <c r="J51" s="40">
        <v>4.8</v>
      </c>
      <c r="K51" s="14">
        <v>1</v>
      </c>
      <c r="L51" s="14" t="s">
        <v>1807</v>
      </c>
      <c r="M51" s="14" t="s">
        <v>1803</v>
      </c>
      <c r="N51" s="14" t="s">
        <v>1811</v>
      </c>
      <c r="O51" s="14" t="s">
        <v>1801</v>
      </c>
      <c r="P51" s="14" t="s">
        <v>1799</v>
      </c>
      <c r="Q51" s="14"/>
      <c r="R51" s="14" t="s">
        <v>1809</v>
      </c>
      <c r="S51" s="14" t="s">
        <v>1801</v>
      </c>
      <c r="T51" s="14" t="s">
        <v>1806</v>
      </c>
      <c r="U51" s="14"/>
      <c r="V51" s="14" t="s">
        <v>1801</v>
      </c>
      <c r="W51" s="14" t="s">
        <v>1801</v>
      </c>
      <c r="X51" s="14"/>
      <c r="Y51" s="25"/>
    </row>
    <row r="52" spans="1:25">
      <c r="A52" s="284"/>
      <c r="B52" s="286"/>
      <c r="C52" s="297"/>
      <c r="D52" s="14">
        <v>19</v>
      </c>
      <c r="E52" s="34" t="s">
        <v>1871</v>
      </c>
      <c r="F52" s="40">
        <v>3.9</v>
      </c>
      <c r="G52" s="40" t="s">
        <v>1798</v>
      </c>
      <c r="H52" s="40">
        <v>4.2</v>
      </c>
      <c r="I52" s="40">
        <v>4</v>
      </c>
      <c r="J52" s="40">
        <v>5</v>
      </c>
      <c r="K52" s="14">
        <v>1</v>
      </c>
      <c r="L52" s="14" t="s">
        <v>1807</v>
      </c>
      <c r="M52" s="14" t="s">
        <v>1803</v>
      </c>
      <c r="N52" s="14" t="s">
        <v>1811</v>
      </c>
      <c r="O52" s="14" t="s">
        <v>1801</v>
      </c>
      <c r="P52" s="14" t="s">
        <v>1799</v>
      </c>
      <c r="Q52" s="14"/>
      <c r="R52" s="14" t="s">
        <v>1805</v>
      </c>
      <c r="S52" s="14" t="s">
        <v>1801</v>
      </c>
      <c r="T52" s="14" t="s">
        <v>1806</v>
      </c>
      <c r="U52" s="14"/>
      <c r="V52" s="14" t="s">
        <v>1801</v>
      </c>
      <c r="W52" s="14" t="s">
        <v>1801</v>
      </c>
      <c r="X52" s="14"/>
      <c r="Y52" s="25"/>
    </row>
    <row r="53" spans="1:25" s="12" customFormat="1" ht="15.75" thickBot="1">
      <c r="A53" s="289"/>
      <c r="B53" s="290"/>
      <c r="C53" s="298"/>
      <c r="D53" s="27">
        <v>20</v>
      </c>
      <c r="E53" s="36" t="s">
        <v>1872</v>
      </c>
      <c r="F53" s="41">
        <v>4.0999999999999996</v>
      </c>
      <c r="G53" s="41" t="s">
        <v>1798</v>
      </c>
      <c r="H53" s="41">
        <v>1.8</v>
      </c>
      <c r="I53" s="41">
        <v>7</v>
      </c>
      <c r="J53" s="40">
        <f t="shared" si="0"/>
        <v>9</v>
      </c>
      <c r="K53" s="27">
        <v>1</v>
      </c>
      <c r="L53" s="27" t="s">
        <v>1807</v>
      </c>
      <c r="M53" s="27" t="s">
        <v>1803</v>
      </c>
      <c r="N53" s="27" t="s">
        <v>1811</v>
      </c>
      <c r="O53" s="27" t="s">
        <v>1801</v>
      </c>
      <c r="P53" s="27" t="s">
        <v>1799</v>
      </c>
      <c r="Q53" s="27"/>
      <c r="R53" s="27" t="s">
        <v>1805</v>
      </c>
      <c r="S53" s="27" t="s">
        <v>1801</v>
      </c>
      <c r="T53" s="27" t="s">
        <v>1806</v>
      </c>
      <c r="U53" s="27"/>
      <c r="V53" s="27" t="s">
        <v>1801</v>
      </c>
      <c r="W53" s="27" t="s">
        <v>1801</v>
      </c>
      <c r="X53" s="27"/>
      <c r="Y53" s="28"/>
    </row>
    <row r="54" spans="1:25" ht="21">
      <c r="A54" s="270" t="s">
        <v>1792</v>
      </c>
      <c r="B54" s="270"/>
      <c r="C54" s="270"/>
      <c r="D54" s="270"/>
      <c r="E54" s="270"/>
      <c r="F54" s="270"/>
      <c r="G54" s="270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</row>
    <row r="55" spans="1:25">
      <c r="A55" s="55" t="s">
        <v>1793</v>
      </c>
      <c r="B55" s="56"/>
      <c r="C55" s="56" t="s">
        <v>1797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 t="s">
        <v>102</v>
      </c>
      <c r="Y55" s="10" t="s">
        <v>107</v>
      </c>
    </row>
    <row r="56" spans="1:25">
      <c r="A56" s="55" t="s">
        <v>1794</v>
      </c>
      <c r="B56" s="56"/>
      <c r="C56" s="56" t="s">
        <v>1796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 t="s">
        <v>103</v>
      </c>
      <c r="Y56" s="10" t="s">
        <v>104</v>
      </c>
    </row>
    <row r="57" spans="1:25">
      <c r="A57" s="55" t="s">
        <v>86</v>
      </c>
      <c r="B57" s="56"/>
      <c r="C57" s="56" t="s">
        <v>90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thickBot="1">
      <c r="A58" s="9"/>
      <c r="B58" s="10"/>
      <c r="C58" s="1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271" t="s">
        <v>1795</v>
      </c>
      <c r="B59" s="2" t="s">
        <v>1768</v>
      </c>
      <c r="C59" s="278" t="s">
        <v>1791</v>
      </c>
      <c r="D59" s="278" t="s">
        <v>1769</v>
      </c>
      <c r="E59" s="278" t="s">
        <v>1770</v>
      </c>
      <c r="F59" s="278" t="s">
        <v>1771</v>
      </c>
      <c r="G59" s="278" t="s">
        <v>87</v>
      </c>
      <c r="H59" s="278" t="s">
        <v>1773</v>
      </c>
      <c r="I59" s="278"/>
      <c r="J59" s="278"/>
      <c r="K59" s="278"/>
      <c r="L59" s="279" t="s">
        <v>88</v>
      </c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80"/>
    </row>
    <row r="60" spans="1:25">
      <c r="A60" s="272"/>
      <c r="B60" s="3" t="s">
        <v>1790</v>
      </c>
      <c r="C60" s="292"/>
      <c r="D60" s="292"/>
      <c r="E60" s="292"/>
      <c r="F60" s="292"/>
      <c r="G60" s="292"/>
      <c r="H60" s="292" t="s">
        <v>1774</v>
      </c>
      <c r="I60" s="294" t="s">
        <v>1817</v>
      </c>
      <c r="J60" s="294"/>
      <c r="K60" s="292" t="s">
        <v>1778</v>
      </c>
      <c r="L60" s="294" t="s">
        <v>1780</v>
      </c>
      <c r="M60" s="294"/>
      <c r="N60" s="294"/>
      <c r="O60" s="294"/>
      <c r="P60" s="294" t="s">
        <v>1786</v>
      </c>
      <c r="Q60" s="294"/>
      <c r="R60" s="294" t="s">
        <v>1787</v>
      </c>
      <c r="S60" s="294"/>
      <c r="T60" s="294" t="s">
        <v>1788</v>
      </c>
      <c r="U60" s="294"/>
      <c r="V60" s="294"/>
      <c r="W60" s="294" t="s">
        <v>1789</v>
      </c>
      <c r="X60" s="294"/>
      <c r="Y60" s="295"/>
    </row>
    <row r="61" spans="1:25">
      <c r="A61" s="272"/>
      <c r="B61" s="3"/>
      <c r="C61" s="292"/>
      <c r="D61" s="292"/>
      <c r="E61" s="292"/>
      <c r="F61" s="292"/>
      <c r="G61" s="292"/>
      <c r="H61" s="292"/>
      <c r="I61" s="13" t="s">
        <v>1776</v>
      </c>
      <c r="J61" s="13" t="s">
        <v>1777</v>
      </c>
      <c r="K61" s="292"/>
      <c r="L61" s="13" t="s">
        <v>1781</v>
      </c>
      <c r="M61" s="13" t="s">
        <v>1782</v>
      </c>
      <c r="N61" s="13" t="s">
        <v>1783</v>
      </c>
      <c r="O61" s="13" t="s">
        <v>1784</v>
      </c>
      <c r="P61" s="13" t="s">
        <v>1782</v>
      </c>
      <c r="Q61" s="13" t="s">
        <v>1785</v>
      </c>
      <c r="R61" s="13" t="s">
        <v>1782</v>
      </c>
      <c r="S61" s="13" t="s">
        <v>1784</v>
      </c>
      <c r="T61" s="13" t="s">
        <v>1781</v>
      </c>
      <c r="U61" s="13" t="s">
        <v>1782</v>
      </c>
      <c r="V61" s="13" t="s">
        <v>1784</v>
      </c>
      <c r="W61" s="13" t="s">
        <v>1781</v>
      </c>
      <c r="X61" s="13" t="s">
        <v>1782</v>
      </c>
      <c r="Y61" s="18" t="s">
        <v>1784</v>
      </c>
    </row>
    <row r="62" spans="1:25" ht="15.75" thickBot="1">
      <c r="A62" s="273"/>
      <c r="B62" s="4"/>
      <c r="C62" s="293"/>
      <c r="D62" s="19">
        <v>1</v>
      </c>
      <c r="E62" s="19">
        <v>2</v>
      </c>
      <c r="F62" s="19">
        <v>3</v>
      </c>
      <c r="G62" s="19">
        <v>4</v>
      </c>
      <c r="H62" s="19">
        <v>5</v>
      </c>
      <c r="I62" s="19">
        <v>6.1</v>
      </c>
      <c r="J62" s="19">
        <v>6.2</v>
      </c>
      <c r="K62" s="19">
        <v>7</v>
      </c>
      <c r="L62" s="19">
        <v>8</v>
      </c>
      <c r="M62" s="19">
        <v>9</v>
      </c>
      <c r="N62" s="19">
        <v>10</v>
      </c>
      <c r="O62" s="19">
        <v>11</v>
      </c>
      <c r="P62" s="19">
        <v>12</v>
      </c>
      <c r="Q62" s="19">
        <v>13</v>
      </c>
      <c r="R62" s="19">
        <v>14</v>
      </c>
      <c r="S62" s="19">
        <v>15</v>
      </c>
      <c r="T62" s="19">
        <v>16</v>
      </c>
      <c r="U62" s="19">
        <v>17</v>
      </c>
      <c r="V62" s="19">
        <v>18</v>
      </c>
      <c r="W62" s="19">
        <v>19</v>
      </c>
      <c r="X62" s="19">
        <v>20</v>
      </c>
      <c r="Y62" s="20">
        <v>21</v>
      </c>
    </row>
    <row r="63" spans="1:25">
      <c r="A63" s="283">
        <v>62</v>
      </c>
      <c r="B63" s="285">
        <v>5.4</v>
      </c>
      <c r="C63" s="296" t="s">
        <v>1875</v>
      </c>
      <c r="D63" s="22">
        <v>1</v>
      </c>
      <c r="E63" s="42" t="s">
        <v>1876</v>
      </c>
      <c r="F63" s="39">
        <v>0</v>
      </c>
      <c r="G63" s="39" t="s">
        <v>1798</v>
      </c>
      <c r="H63" s="39">
        <v>180</v>
      </c>
      <c r="I63" s="39">
        <v>5</v>
      </c>
      <c r="J63" s="40">
        <f t="shared" si="0"/>
        <v>7</v>
      </c>
      <c r="K63" s="22">
        <v>1</v>
      </c>
      <c r="L63" s="22" t="s">
        <v>1807</v>
      </c>
      <c r="M63" s="22" t="s">
        <v>1803</v>
      </c>
      <c r="N63" s="22" t="s">
        <v>1811</v>
      </c>
      <c r="O63" s="22" t="s">
        <v>1801</v>
      </c>
      <c r="P63" s="22" t="s">
        <v>1799</v>
      </c>
      <c r="Q63" s="22"/>
      <c r="R63" s="22" t="s">
        <v>1809</v>
      </c>
      <c r="S63" s="22" t="s">
        <v>1801</v>
      </c>
      <c r="T63" s="22" t="s">
        <v>1806</v>
      </c>
      <c r="U63" s="22"/>
      <c r="V63" s="22"/>
      <c r="W63" s="22" t="s">
        <v>1801</v>
      </c>
      <c r="X63" s="22"/>
      <c r="Y63" s="23"/>
    </row>
    <row r="64" spans="1:25">
      <c r="A64" s="284"/>
      <c r="B64" s="286"/>
      <c r="C64" s="297"/>
      <c r="D64" s="14">
        <v>2</v>
      </c>
      <c r="E64" s="34" t="s">
        <v>1877</v>
      </c>
      <c r="F64" s="40">
        <v>0.1</v>
      </c>
      <c r="G64" s="40" t="s">
        <v>1798</v>
      </c>
      <c r="H64" s="40">
        <v>140</v>
      </c>
      <c r="I64" s="40">
        <v>5</v>
      </c>
      <c r="J64" s="40">
        <f t="shared" si="0"/>
        <v>7</v>
      </c>
      <c r="K64" s="14">
        <v>1</v>
      </c>
      <c r="L64" s="14" t="s">
        <v>1807</v>
      </c>
      <c r="M64" s="14" t="s">
        <v>1803</v>
      </c>
      <c r="N64" s="14" t="s">
        <v>1811</v>
      </c>
      <c r="O64" s="14" t="s">
        <v>1801</v>
      </c>
      <c r="P64" s="14" t="s">
        <v>1799</v>
      </c>
      <c r="Q64" s="14"/>
      <c r="R64" s="14" t="s">
        <v>1805</v>
      </c>
      <c r="S64" s="14" t="s">
        <v>1801</v>
      </c>
      <c r="T64" s="14" t="s">
        <v>1806</v>
      </c>
      <c r="U64" s="14"/>
      <c r="V64" s="14"/>
      <c r="W64" s="14" t="s">
        <v>1801</v>
      </c>
      <c r="X64" s="14"/>
      <c r="Y64" s="25"/>
    </row>
    <row r="65" spans="1:25">
      <c r="A65" s="284"/>
      <c r="B65" s="286"/>
      <c r="C65" s="297"/>
      <c r="D65" s="14">
        <v>3</v>
      </c>
      <c r="E65" s="34" t="s">
        <v>1878</v>
      </c>
      <c r="F65" s="40">
        <v>0.3</v>
      </c>
      <c r="G65" s="40" t="s">
        <v>1798</v>
      </c>
      <c r="H65" s="40">
        <v>140</v>
      </c>
      <c r="I65" s="40">
        <v>5</v>
      </c>
      <c r="J65" s="40">
        <f t="shared" si="0"/>
        <v>7</v>
      </c>
      <c r="K65" s="14">
        <v>1</v>
      </c>
      <c r="L65" s="14" t="s">
        <v>1807</v>
      </c>
      <c r="M65" s="14" t="s">
        <v>1803</v>
      </c>
      <c r="N65" s="14" t="s">
        <v>1811</v>
      </c>
      <c r="O65" s="14" t="s">
        <v>1801</v>
      </c>
      <c r="P65" s="14" t="s">
        <v>1799</v>
      </c>
      <c r="Q65" s="14"/>
      <c r="R65" s="14" t="s">
        <v>1805</v>
      </c>
      <c r="S65" s="14" t="s">
        <v>1801</v>
      </c>
      <c r="T65" s="14" t="s">
        <v>1806</v>
      </c>
      <c r="U65" s="14"/>
      <c r="V65" s="14"/>
      <c r="W65" s="14" t="s">
        <v>1801</v>
      </c>
      <c r="X65" s="14"/>
      <c r="Y65" s="25"/>
    </row>
    <row r="66" spans="1:25">
      <c r="A66" s="284"/>
      <c r="B66" s="286"/>
      <c r="C66" s="297"/>
      <c r="D66" s="14">
        <v>4</v>
      </c>
      <c r="E66" s="34" t="s">
        <v>1879</v>
      </c>
      <c r="F66" s="40">
        <v>0.6</v>
      </c>
      <c r="G66" s="40" t="s">
        <v>1798</v>
      </c>
      <c r="H66" s="40">
        <v>140</v>
      </c>
      <c r="I66" s="40">
        <v>6</v>
      </c>
      <c r="J66" s="40">
        <f t="shared" si="0"/>
        <v>8</v>
      </c>
      <c r="K66" s="14">
        <v>1</v>
      </c>
      <c r="L66" s="14" t="s">
        <v>1807</v>
      </c>
      <c r="M66" s="14" t="s">
        <v>1803</v>
      </c>
      <c r="N66" s="14" t="s">
        <v>1811</v>
      </c>
      <c r="O66" s="14" t="s">
        <v>1801</v>
      </c>
      <c r="P66" s="14" t="s">
        <v>1799</v>
      </c>
      <c r="Q66" s="14"/>
      <c r="R66" s="14" t="s">
        <v>1805</v>
      </c>
      <c r="S66" s="14" t="s">
        <v>1801</v>
      </c>
      <c r="T66" s="14" t="s">
        <v>1806</v>
      </c>
      <c r="U66" s="14"/>
      <c r="V66" s="14"/>
      <c r="W66" s="14" t="s">
        <v>1801</v>
      </c>
      <c r="X66" s="14"/>
      <c r="Y66" s="25"/>
    </row>
    <row r="67" spans="1:25">
      <c r="A67" s="284"/>
      <c r="B67" s="286"/>
      <c r="C67" s="297"/>
      <c r="D67" s="14">
        <v>5</v>
      </c>
      <c r="E67" s="34" t="s">
        <v>1880</v>
      </c>
      <c r="F67" s="40">
        <v>0.6</v>
      </c>
      <c r="G67" s="40" t="s">
        <v>1798</v>
      </c>
      <c r="H67" s="40">
        <v>140</v>
      </c>
      <c r="I67" s="40">
        <v>5</v>
      </c>
      <c r="J67" s="40">
        <f t="shared" si="0"/>
        <v>7</v>
      </c>
      <c r="K67" s="14">
        <v>1</v>
      </c>
      <c r="L67" s="14" t="s">
        <v>1807</v>
      </c>
      <c r="M67" s="14" t="s">
        <v>1803</v>
      </c>
      <c r="N67" s="14" t="s">
        <v>1811</v>
      </c>
      <c r="O67" s="14" t="s">
        <v>1801</v>
      </c>
      <c r="P67" s="14" t="s">
        <v>1799</v>
      </c>
      <c r="Q67" s="14"/>
      <c r="R67" s="14" t="s">
        <v>1805</v>
      </c>
      <c r="S67" s="14" t="s">
        <v>1801</v>
      </c>
      <c r="T67" s="14" t="s">
        <v>1806</v>
      </c>
      <c r="U67" s="14"/>
      <c r="V67" s="14"/>
      <c r="W67" s="14" t="s">
        <v>1801</v>
      </c>
      <c r="X67" s="14"/>
      <c r="Y67" s="25"/>
    </row>
    <row r="68" spans="1:25">
      <c r="A68" s="284"/>
      <c r="B68" s="286"/>
      <c r="C68" s="297"/>
      <c r="D68" s="14">
        <v>6</v>
      </c>
      <c r="E68" s="34" t="s">
        <v>1881</v>
      </c>
      <c r="F68" s="40">
        <v>1.1000000000000001</v>
      </c>
      <c r="G68" s="40" t="s">
        <v>1798</v>
      </c>
      <c r="H68" s="40">
        <v>520</v>
      </c>
      <c r="I68" s="40">
        <v>3.5</v>
      </c>
      <c r="J68" s="40">
        <v>4.5</v>
      </c>
      <c r="K68" s="14">
        <v>1</v>
      </c>
      <c r="L68" s="14" t="s">
        <v>1807</v>
      </c>
      <c r="M68" s="14" t="s">
        <v>1803</v>
      </c>
      <c r="N68" s="14" t="s">
        <v>1811</v>
      </c>
      <c r="O68" s="14" t="s">
        <v>1801</v>
      </c>
      <c r="P68" s="14" t="s">
        <v>1799</v>
      </c>
      <c r="Q68" s="14"/>
      <c r="R68" s="14" t="s">
        <v>1809</v>
      </c>
      <c r="S68" s="14" t="s">
        <v>1801</v>
      </c>
      <c r="T68" s="14" t="s">
        <v>1806</v>
      </c>
      <c r="U68" s="14"/>
      <c r="V68" s="14"/>
      <c r="W68" s="14" t="s">
        <v>1801</v>
      </c>
      <c r="X68" s="14"/>
      <c r="Y68" s="25"/>
    </row>
    <row r="69" spans="1:25">
      <c r="A69" s="284"/>
      <c r="B69" s="286"/>
      <c r="C69" s="297"/>
      <c r="D69" s="14">
        <v>7</v>
      </c>
      <c r="E69" s="34" t="s">
        <v>1882</v>
      </c>
      <c r="F69" s="40">
        <v>1.1000000000000001</v>
      </c>
      <c r="G69" s="40" t="s">
        <v>1798</v>
      </c>
      <c r="H69" s="40">
        <v>19</v>
      </c>
      <c r="I69" s="40">
        <v>3.5</v>
      </c>
      <c r="J69" s="40">
        <v>4.5</v>
      </c>
      <c r="K69" s="14">
        <v>2</v>
      </c>
      <c r="L69" s="14" t="s">
        <v>1807</v>
      </c>
      <c r="M69" s="14" t="s">
        <v>1803</v>
      </c>
      <c r="N69" s="14" t="s">
        <v>1811</v>
      </c>
      <c r="O69" s="14" t="s">
        <v>1801</v>
      </c>
      <c r="P69" s="14" t="s">
        <v>1799</v>
      </c>
      <c r="Q69" s="14"/>
      <c r="R69" s="14" t="s">
        <v>1809</v>
      </c>
      <c r="S69" s="14" t="s">
        <v>1801</v>
      </c>
      <c r="T69" s="14" t="s">
        <v>1806</v>
      </c>
      <c r="U69" s="14"/>
      <c r="V69" s="14"/>
      <c r="W69" s="14" t="s">
        <v>1801</v>
      </c>
      <c r="X69" s="14"/>
      <c r="Y69" s="25"/>
    </row>
    <row r="70" spans="1:25">
      <c r="A70" s="284"/>
      <c r="B70" s="286"/>
      <c r="C70" s="297"/>
      <c r="D70" s="14">
        <v>8</v>
      </c>
      <c r="E70" s="34" t="s">
        <v>1883</v>
      </c>
      <c r="F70" s="40">
        <v>2.4</v>
      </c>
      <c r="G70" s="40" t="s">
        <v>1798</v>
      </c>
      <c r="H70" s="40">
        <v>140</v>
      </c>
      <c r="I70" s="40">
        <v>5</v>
      </c>
      <c r="J70" s="40">
        <f t="shared" si="0"/>
        <v>7</v>
      </c>
      <c r="K70" s="14">
        <v>1</v>
      </c>
      <c r="L70" s="14" t="s">
        <v>1807</v>
      </c>
      <c r="M70" s="14" t="s">
        <v>1803</v>
      </c>
      <c r="N70" s="14" t="s">
        <v>1811</v>
      </c>
      <c r="O70" s="14" t="s">
        <v>1801</v>
      </c>
      <c r="P70" s="14" t="s">
        <v>1799</v>
      </c>
      <c r="Q70" s="14"/>
      <c r="R70" s="14" t="s">
        <v>1805</v>
      </c>
      <c r="S70" s="14" t="s">
        <v>1801</v>
      </c>
      <c r="T70" s="14" t="s">
        <v>1806</v>
      </c>
      <c r="U70" s="14"/>
      <c r="V70" s="14"/>
      <c r="W70" s="14" t="s">
        <v>1801</v>
      </c>
      <c r="X70" s="14"/>
      <c r="Y70" s="25"/>
    </row>
    <row r="71" spans="1:25">
      <c r="A71" s="284"/>
      <c r="B71" s="286"/>
      <c r="C71" s="297"/>
      <c r="D71" s="14">
        <v>9</v>
      </c>
      <c r="E71" s="34" t="s">
        <v>1884</v>
      </c>
      <c r="F71" s="40">
        <v>2.7</v>
      </c>
      <c r="G71" s="40" t="s">
        <v>1798</v>
      </c>
      <c r="H71" s="40">
        <v>520</v>
      </c>
      <c r="I71" s="40">
        <v>4</v>
      </c>
      <c r="J71" s="40">
        <v>5</v>
      </c>
      <c r="K71" s="14">
        <v>1</v>
      </c>
      <c r="L71" s="14" t="s">
        <v>1807</v>
      </c>
      <c r="M71" s="14" t="s">
        <v>1803</v>
      </c>
      <c r="N71" s="14" t="s">
        <v>1811</v>
      </c>
      <c r="O71" s="14" t="s">
        <v>1801</v>
      </c>
      <c r="P71" s="14" t="s">
        <v>1799</v>
      </c>
      <c r="Q71" s="14"/>
      <c r="R71" s="14" t="s">
        <v>1809</v>
      </c>
      <c r="S71" s="14" t="s">
        <v>1801</v>
      </c>
      <c r="T71" s="14" t="s">
        <v>1806</v>
      </c>
      <c r="U71" s="14"/>
      <c r="V71" s="14"/>
      <c r="W71" s="14" t="s">
        <v>1801</v>
      </c>
      <c r="X71" s="14"/>
      <c r="Y71" s="25"/>
    </row>
    <row r="72" spans="1:25">
      <c r="A72" s="284"/>
      <c r="B72" s="286"/>
      <c r="C72" s="297"/>
      <c r="D72" s="14">
        <v>10</v>
      </c>
      <c r="E72" s="34" t="s">
        <v>1885</v>
      </c>
      <c r="F72" s="40">
        <v>2.8</v>
      </c>
      <c r="G72" s="40" t="s">
        <v>1798</v>
      </c>
      <c r="H72" s="40">
        <v>140</v>
      </c>
      <c r="I72" s="40">
        <v>4</v>
      </c>
      <c r="J72" s="40">
        <v>5</v>
      </c>
      <c r="K72" s="14">
        <v>1</v>
      </c>
      <c r="L72" s="14" t="s">
        <v>1807</v>
      </c>
      <c r="M72" s="14" t="s">
        <v>1803</v>
      </c>
      <c r="N72" s="14" t="s">
        <v>1811</v>
      </c>
      <c r="O72" s="14" t="s">
        <v>1801</v>
      </c>
      <c r="P72" s="14" t="s">
        <v>1799</v>
      </c>
      <c r="Q72" s="14"/>
      <c r="R72" s="14" t="s">
        <v>1805</v>
      </c>
      <c r="S72" s="14" t="s">
        <v>1801</v>
      </c>
      <c r="T72" s="14" t="s">
        <v>1806</v>
      </c>
      <c r="U72" s="14"/>
      <c r="V72" s="14"/>
      <c r="W72" s="14" t="s">
        <v>1801</v>
      </c>
      <c r="X72" s="14"/>
      <c r="Y72" s="25"/>
    </row>
    <row r="73" spans="1:25">
      <c r="A73" s="284"/>
      <c r="B73" s="286"/>
      <c r="C73" s="297"/>
      <c r="D73" s="14">
        <v>11</v>
      </c>
      <c r="E73" s="34" t="s">
        <v>1886</v>
      </c>
      <c r="F73" s="40">
        <v>3</v>
      </c>
      <c r="G73" s="40" t="s">
        <v>1798</v>
      </c>
      <c r="H73" s="40">
        <v>340</v>
      </c>
      <c r="I73" s="40">
        <v>3.5</v>
      </c>
      <c r="J73" s="40">
        <v>4.5</v>
      </c>
      <c r="K73" s="14">
        <v>1</v>
      </c>
      <c r="L73" s="14" t="s">
        <v>1807</v>
      </c>
      <c r="M73" s="14" t="s">
        <v>1803</v>
      </c>
      <c r="N73" s="14" t="s">
        <v>1811</v>
      </c>
      <c r="O73" s="14" t="s">
        <v>1801</v>
      </c>
      <c r="P73" s="14" t="s">
        <v>1799</v>
      </c>
      <c r="Q73" s="14"/>
      <c r="R73" s="14" t="s">
        <v>1809</v>
      </c>
      <c r="S73" s="14" t="s">
        <v>1825</v>
      </c>
      <c r="T73" s="14" t="s">
        <v>1806</v>
      </c>
      <c r="U73" s="14"/>
      <c r="V73" s="14"/>
      <c r="W73" s="14" t="s">
        <v>1801</v>
      </c>
      <c r="X73" s="14"/>
      <c r="Y73" s="25"/>
    </row>
    <row r="74" spans="1:25">
      <c r="A74" s="284"/>
      <c r="B74" s="286"/>
      <c r="C74" s="297"/>
      <c r="D74" s="14">
        <v>12</v>
      </c>
      <c r="E74" s="34" t="s">
        <v>1887</v>
      </c>
      <c r="F74" s="40">
        <v>3.1</v>
      </c>
      <c r="G74" s="40" t="s">
        <v>1798</v>
      </c>
      <c r="H74" s="40">
        <v>340</v>
      </c>
      <c r="I74" s="40">
        <v>7</v>
      </c>
      <c r="J74" s="40">
        <f t="shared" si="0"/>
        <v>9</v>
      </c>
      <c r="K74" s="14">
        <v>1</v>
      </c>
      <c r="L74" s="14" t="s">
        <v>1807</v>
      </c>
      <c r="M74" s="14" t="s">
        <v>1803</v>
      </c>
      <c r="N74" s="14" t="s">
        <v>1811</v>
      </c>
      <c r="O74" s="14" t="s">
        <v>1801</v>
      </c>
      <c r="P74" s="14" t="s">
        <v>1799</v>
      </c>
      <c r="Q74" s="14"/>
      <c r="R74" s="14" t="s">
        <v>1805</v>
      </c>
      <c r="S74" s="14" t="s">
        <v>1801</v>
      </c>
      <c r="T74" s="14" t="s">
        <v>1806</v>
      </c>
      <c r="U74" s="14"/>
      <c r="V74" s="14"/>
      <c r="W74" s="14" t="s">
        <v>1801</v>
      </c>
      <c r="X74" s="14"/>
      <c r="Y74" s="25"/>
    </row>
    <row r="75" spans="1:25">
      <c r="A75" s="284"/>
      <c r="B75" s="286"/>
      <c r="C75" s="297"/>
      <c r="D75" s="14">
        <v>13</v>
      </c>
      <c r="E75" s="34" t="s">
        <v>1888</v>
      </c>
      <c r="F75" s="40">
        <v>3.4</v>
      </c>
      <c r="G75" s="40" t="s">
        <v>1798</v>
      </c>
      <c r="H75" s="40">
        <v>1</v>
      </c>
      <c r="I75" s="40">
        <v>1</v>
      </c>
      <c r="J75" s="40">
        <v>2</v>
      </c>
      <c r="K75" s="14">
        <v>1</v>
      </c>
      <c r="L75" s="14" t="s">
        <v>1807</v>
      </c>
      <c r="M75" s="14" t="s">
        <v>1803</v>
      </c>
      <c r="N75" s="14" t="s">
        <v>1811</v>
      </c>
      <c r="O75" s="14" t="s">
        <v>1801</v>
      </c>
      <c r="P75" s="14" t="s">
        <v>1799</v>
      </c>
      <c r="Q75" s="14"/>
      <c r="R75" s="14" t="s">
        <v>1805</v>
      </c>
      <c r="S75" s="14" t="s">
        <v>1801</v>
      </c>
      <c r="T75" s="14" t="s">
        <v>1806</v>
      </c>
      <c r="U75" s="14"/>
      <c r="V75" s="14"/>
      <c r="W75" s="14" t="s">
        <v>1801</v>
      </c>
      <c r="X75" s="14"/>
      <c r="Y75" s="25"/>
    </row>
    <row r="76" spans="1:25">
      <c r="A76" s="284"/>
      <c r="B76" s="286"/>
      <c r="C76" s="297"/>
      <c r="D76" s="14">
        <v>14</v>
      </c>
      <c r="E76" s="34" t="s">
        <v>1889</v>
      </c>
      <c r="F76" s="40">
        <v>3.6</v>
      </c>
      <c r="G76" s="40" t="s">
        <v>1798</v>
      </c>
      <c r="H76" s="40">
        <v>8.1999999999999993</v>
      </c>
      <c r="I76" s="40">
        <v>5.2</v>
      </c>
      <c r="J76" s="40">
        <f t="shared" si="0"/>
        <v>7.2</v>
      </c>
      <c r="K76" s="14">
        <v>1</v>
      </c>
      <c r="L76" s="14" t="s">
        <v>1807</v>
      </c>
      <c r="M76" s="14" t="s">
        <v>1803</v>
      </c>
      <c r="N76" s="14" t="s">
        <v>1811</v>
      </c>
      <c r="O76" s="14" t="s">
        <v>1801</v>
      </c>
      <c r="P76" s="14" t="s">
        <v>1799</v>
      </c>
      <c r="Q76" s="14"/>
      <c r="R76" s="14" t="s">
        <v>1809</v>
      </c>
      <c r="S76" s="14" t="s">
        <v>1801</v>
      </c>
      <c r="T76" s="14" t="s">
        <v>1806</v>
      </c>
      <c r="U76" s="14"/>
      <c r="V76" s="14"/>
      <c r="W76" s="14" t="s">
        <v>1801</v>
      </c>
      <c r="X76" s="14"/>
      <c r="Y76" s="25"/>
    </row>
    <row r="77" spans="1:25">
      <c r="A77" s="284"/>
      <c r="B77" s="286"/>
      <c r="C77" s="297"/>
      <c r="D77" s="14">
        <v>15</v>
      </c>
      <c r="E77" s="34" t="s">
        <v>1890</v>
      </c>
      <c r="F77" s="40">
        <v>3.9</v>
      </c>
      <c r="G77" s="40" t="s">
        <v>1798</v>
      </c>
      <c r="H77" s="40">
        <v>3</v>
      </c>
      <c r="I77" s="40">
        <v>5.2</v>
      </c>
      <c r="J77" s="40">
        <f t="shared" si="0"/>
        <v>7.2</v>
      </c>
      <c r="K77" s="14">
        <v>1</v>
      </c>
      <c r="L77" s="14" t="s">
        <v>1807</v>
      </c>
      <c r="M77" s="14" t="s">
        <v>1803</v>
      </c>
      <c r="N77" s="14" t="s">
        <v>1811</v>
      </c>
      <c r="O77" s="14" t="s">
        <v>1801</v>
      </c>
      <c r="P77" s="14" t="s">
        <v>1799</v>
      </c>
      <c r="Q77" s="14"/>
      <c r="R77" s="14" t="s">
        <v>1805</v>
      </c>
      <c r="S77" s="14" t="s">
        <v>1801</v>
      </c>
      <c r="T77" s="14" t="s">
        <v>1806</v>
      </c>
      <c r="U77" s="14"/>
      <c r="V77" s="14"/>
      <c r="W77" s="14" t="s">
        <v>1801</v>
      </c>
      <c r="X77" s="14"/>
      <c r="Y77" s="25"/>
    </row>
    <row r="78" spans="1:25">
      <c r="A78" s="284"/>
      <c r="B78" s="286"/>
      <c r="C78" s="297"/>
      <c r="D78" s="14">
        <v>16</v>
      </c>
      <c r="E78" s="34" t="s">
        <v>1891</v>
      </c>
      <c r="F78" s="40">
        <v>4</v>
      </c>
      <c r="G78" s="40" t="s">
        <v>1798</v>
      </c>
      <c r="H78" s="40">
        <v>1.4</v>
      </c>
      <c r="I78" s="40">
        <v>5.2</v>
      </c>
      <c r="J78" s="40">
        <f t="shared" si="0"/>
        <v>7.2</v>
      </c>
      <c r="K78" s="14">
        <v>1</v>
      </c>
      <c r="L78" s="14" t="s">
        <v>1807</v>
      </c>
      <c r="M78" s="14" t="s">
        <v>1803</v>
      </c>
      <c r="N78" s="14" t="s">
        <v>1811</v>
      </c>
      <c r="O78" s="14" t="s">
        <v>1801</v>
      </c>
      <c r="P78" s="14" t="s">
        <v>1799</v>
      </c>
      <c r="Q78" s="14"/>
      <c r="R78" s="14" t="s">
        <v>1805</v>
      </c>
      <c r="S78" s="14" t="s">
        <v>1801</v>
      </c>
      <c r="T78" s="14" t="s">
        <v>1806</v>
      </c>
      <c r="U78" s="14"/>
      <c r="V78" s="14"/>
      <c r="W78" s="14" t="s">
        <v>1801</v>
      </c>
      <c r="X78" s="14"/>
      <c r="Y78" s="25"/>
    </row>
    <row r="79" spans="1:25">
      <c r="A79" s="284"/>
      <c r="B79" s="286"/>
      <c r="C79" s="297"/>
      <c r="D79" s="14">
        <v>17</v>
      </c>
      <c r="E79" s="34" t="s">
        <v>1892</v>
      </c>
      <c r="F79" s="40">
        <v>4</v>
      </c>
      <c r="G79" s="40" t="s">
        <v>1798</v>
      </c>
      <c r="H79" s="40">
        <v>1.4</v>
      </c>
      <c r="I79" s="40">
        <v>5.2</v>
      </c>
      <c r="J79" s="40">
        <f t="shared" si="0"/>
        <v>7.2</v>
      </c>
      <c r="K79" s="14">
        <v>1</v>
      </c>
      <c r="L79" s="14" t="s">
        <v>1807</v>
      </c>
      <c r="M79" s="14" t="s">
        <v>1803</v>
      </c>
      <c r="N79" s="14" t="s">
        <v>1811</v>
      </c>
      <c r="O79" s="14" t="s">
        <v>1801</v>
      </c>
      <c r="P79" s="14" t="s">
        <v>1799</v>
      </c>
      <c r="Q79" s="14"/>
      <c r="R79" s="14" t="s">
        <v>1805</v>
      </c>
      <c r="S79" s="14" t="s">
        <v>1801</v>
      </c>
      <c r="T79" s="14" t="s">
        <v>1806</v>
      </c>
      <c r="U79" s="14"/>
      <c r="V79" s="14"/>
      <c r="W79" s="14" t="s">
        <v>1801</v>
      </c>
      <c r="X79" s="14"/>
      <c r="Y79" s="25"/>
    </row>
    <row r="80" spans="1:25">
      <c r="A80" s="284"/>
      <c r="B80" s="286"/>
      <c r="C80" s="297"/>
      <c r="D80" s="14">
        <v>18</v>
      </c>
      <c r="E80" s="34" t="s">
        <v>1893</v>
      </c>
      <c r="F80" s="40">
        <v>4.0999999999999996</v>
      </c>
      <c r="G80" s="40" t="s">
        <v>1798</v>
      </c>
      <c r="H80" s="40">
        <v>1.4</v>
      </c>
      <c r="I80" s="40">
        <v>5.2</v>
      </c>
      <c r="J80" s="40">
        <f t="shared" si="0"/>
        <v>7.2</v>
      </c>
      <c r="K80" s="14">
        <v>1</v>
      </c>
      <c r="L80" s="14" t="s">
        <v>1807</v>
      </c>
      <c r="M80" s="14" t="s">
        <v>1803</v>
      </c>
      <c r="N80" s="14" t="s">
        <v>1811</v>
      </c>
      <c r="O80" s="14" t="s">
        <v>1801</v>
      </c>
      <c r="P80" s="14" t="s">
        <v>1799</v>
      </c>
      <c r="Q80" s="14"/>
      <c r="R80" s="14" t="s">
        <v>1805</v>
      </c>
      <c r="S80" s="14" t="s">
        <v>1801</v>
      </c>
      <c r="T80" s="14" t="s">
        <v>1806</v>
      </c>
      <c r="U80" s="14"/>
      <c r="V80" s="14"/>
      <c r="W80" s="14" t="s">
        <v>1801</v>
      </c>
      <c r="X80" s="14"/>
      <c r="Y80" s="25"/>
    </row>
    <row r="81" spans="1:25">
      <c r="A81" s="284"/>
      <c r="B81" s="286"/>
      <c r="C81" s="297"/>
      <c r="D81" s="14">
        <v>19</v>
      </c>
      <c r="E81" s="34" t="s">
        <v>1894</v>
      </c>
      <c r="F81" s="40">
        <v>4.0999999999999996</v>
      </c>
      <c r="G81" s="40" t="s">
        <v>1798</v>
      </c>
      <c r="H81" s="40">
        <v>1.4</v>
      </c>
      <c r="I81" s="40">
        <v>5.2</v>
      </c>
      <c r="J81" s="40">
        <f t="shared" si="0"/>
        <v>7.2</v>
      </c>
      <c r="K81" s="14">
        <v>1</v>
      </c>
      <c r="L81" s="14" t="s">
        <v>1807</v>
      </c>
      <c r="M81" s="14" t="s">
        <v>1803</v>
      </c>
      <c r="N81" s="14" t="s">
        <v>1811</v>
      </c>
      <c r="O81" s="14" t="s">
        <v>1801</v>
      </c>
      <c r="P81" s="14" t="s">
        <v>1799</v>
      </c>
      <c r="Q81" s="14"/>
      <c r="R81" s="14" t="s">
        <v>1805</v>
      </c>
      <c r="S81" s="14" t="s">
        <v>1801</v>
      </c>
      <c r="T81" s="14" t="s">
        <v>1806</v>
      </c>
      <c r="U81" s="14"/>
      <c r="V81" s="14"/>
      <c r="W81" s="14" t="s">
        <v>1801</v>
      </c>
      <c r="X81" s="14"/>
      <c r="Y81" s="25"/>
    </row>
    <row r="82" spans="1:25">
      <c r="A82" s="284"/>
      <c r="B82" s="286"/>
      <c r="C82" s="297"/>
      <c r="D82" s="14">
        <v>20</v>
      </c>
      <c r="E82" s="34" t="s">
        <v>1895</v>
      </c>
      <c r="F82" s="40">
        <v>4.0999999999999996</v>
      </c>
      <c r="G82" s="40" t="s">
        <v>1798</v>
      </c>
      <c r="H82" s="40">
        <v>10.5</v>
      </c>
      <c r="I82" s="40">
        <v>5</v>
      </c>
      <c r="J82" s="40">
        <f t="shared" si="0"/>
        <v>7</v>
      </c>
      <c r="K82" s="14">
        <v>2</v>
      </c>
      <c r="L82" s="14" t="s">
        <v>1807</v>
      </c>
      <c r="M82" s="14" t="s">
        <v>1803</v>
      </c>
      <c r="N82" s="14" t="s">
        <v>1811</v>
      </c>
      <c r="O82" s="14" t="s">
        <v>1801</v>
      </c>
      <c r="P82" s="14" t="s">
        <v>1799</v>
      </c>
      <c r="Q82" s="14"/>
      <c r="R82" s="14" t="s">
        <v>1809</v>
      </c>
      <c r="S82" s="14" t="s">
        <v>1801</v>
      </c>
      <c r="T82" s="14" t="s">
        <v>1806</v>
      </c>
      <c r="U82" s="14"/>
      <c r="V82" s="14"/>
      <c r="W82" s="14" t="s">
        <v>1801</v>
      </c>
      <c r="X82" s="14"/>
      <c r="Y82" s="25"/>
    </row>
    <row r="83" spans="1:25">
      <c r="A83" s="284"/>
      <c r="B83" s="286"/>
      <c r="C83" s="297"/>
      <c r="D83" s="14">
        <v>21</v>
      </c>
      <c r="E83" s="34" t="s">
        <v>1896</v>
      </c>
      <c r="F83" s="40">
        <v>4.2</v>
      </c>
      <c r="G83" s="40" t="s">
        <v>1798</v>
      </c>
      <c r="H83" s="40">
        <v>1.4</v>
      </c>
      <c r="I83" s="40">
        <v>5</v>
      </c>
      <c r="J83" s="40">
        <f t="shared" si="0"/>
        <v>7</v>
      </c>
      <c r="K83" s="14">
        <v>1</v>
      </c>
      <c r="L83" s="14" t="s">
        <v>1807</v>
      </c>
      <c r="M83" s="14" t="s">
        <v>1803</v>
      </c>
      <c r="N83" s="14" t="s">
        <v>1811</v>
      </c>
      <c r="O83" s="14" t="s">
        <v>1801</v>
      </c>
      <c r="P83" s="14" t="s">
        <v>1799</v>
      </c>
      <c r="Q83" s="14"/>
      <c r="R83" s="14" t="s">
        <v>1805</v>
      </c>
      <c r="S83" s="14" t="s">
        <v>1825</v>
      </c>
      <c r="T83" s="14" t="s">
        <v>1806</v>
      </c>
      <c r="U83" s="14"/>
      <c r="V83" s="14"/>
      <c r="W83" s="14" t="s">
        <v>1801</v>
      </c>
      <c r="X83" s="14"/>
      <c r="Y83" s="25"/>
    </row>
    <row r="84" spans="1:25" s="12" customFormat="1">
      <c r="A84" s="284"/>
      <c r="B84" s="286"/>
      <c r="C84" s="297"/>
      <c r="D84" s="14">
        <v>22</v>
      </c>
      <c r="E84" s="34" t="s">
        <v>1897</v>
      </c>
      <c r="F84" s="40">
        <v>4.3</v>
      </c>
      <c r="G84" s="40" t="s">
        <v>1798</v>
      </c>
      <c r="H84" s="40">
        <v>1.4</v>
      </c>
      <c r="I84" s="40">
        <v>5</v>
      </c>
      <c r="J84" s="40">
        <f t="shared" si="0"/>
        <v>7</v>
      </c>
      <c r="K84" s="14">
        <v>1</v>
      </c>
      <c r="L84" s="14" t="s">
        <v>1807</v>
      </c>
      <c r="M84" s="14" t="s">
        <v>1803</v>
      </c>
      <c r="N84" s="14" t="s">
        <v>1811</v>
      </c>
      <c r="O84" s="14" t="s">
        <v>1801</v>
      </c>
      <c r="P84" s="14" t="s">
        <v>1799</v>
      </c>
      <c r="Q84" s="14"/>
      <c r="R84" s="14" t="s">
        <v>1805</v>
      </c>
      <c r="S84" s="14" t="s">
        <v>1802</v>
      </c>
      <c r="T84" s="14" t="s">
        <v>1806</v>
      </c>
      <c r="U84" s="14"/>
      <c r="V84" s="14"/>
      <c r="W84" s="14" t="s">
        <v>1801</v>
      </c>
      <c r="X84" s="14"/>
      <c r="Y84" s="25"/>
    </row>
    <row r="85" spans="1:25">
      <c r="A85" s="284"/>
      <c r="B85" s="286"/>
      <c r="C85" s="297"/>
      <c r="D85" s="14">
        <v>23</v>
      </c>
      <c r="E85" s="34" t="s">
        <v>1898</v>
      </c>
      <c r="F85" s="40">
        <v>4.4000000000000004</v>
      </c>
      <c r="G85" s="40" t="s">
        <v>1798</v>
      </c>
      <c r="H85" s="40">
        <v>1.2</v>
      </c>
      <c r="I85" s="40">
        <v>5</v>
      </c>
      <c r="J85" s="40">
        <f>I85+2</f>
        <v>7</v>
      </c>
      <c r="K85" s="14">
        <v>1</v>
      </c>
      <c r="L85" s="14" t="s">
        <v>1807</v>
      </c>
      <c r="M85" s="14" t="s">
        <v>1803</v>
      </c>
      <c r="N85" s="14" t="s">
        <v>1811</v>
      </c>
      <c r="O85" s="14" t="s">
        <v>1801</v>
      </c>
      <c r="P85" s="14" t="s">
        <v>1799</v>
      </c>
      <c r="Q85" s="14"/>
      <c r="R85" s="14" t="s">
        <v>1805</v>
      </c>
      <c r="S85" s="14" t="s">
        <v>1801</v>
      </c>
      <c r="T85" s="14" t="s">
        <v>1806</v>
      </c>
      <c r="U85" s="14"/>
      <c r="V85" s="14"/>
      <c r="W85" s="14" t="s">
        <v>1801</v>
      </c>
      <c r="X85" s="14"/>
      <c r="Y85" s="25"/>
    </row>
    <row r="86" spans="1:25">
      <c r="A86" s="284"/>
      <c r="B86" s="286"/>
      <c r="C86" s="297"/>
      <c r="D86" s="14">
        <v>24</v>
      </c>
      <c r="E86" s="34" t="s">
        <v>1899</v>
      </c>
      <c r="F86" s="40">
        <v>4.4000000000000004</v>
      </c>
      <c r="G86" s="40" t="s">
        <v>1798</v>
      </c>
      <c r="H86" s="40">
        <v>1.4</v>
      </c>
      <c r="I86" s="40">
        <v>5</v>
      </c>
      <c r="J86" s="40">
        <f>I86+2</f>
        <v>7</v>
      </c>
      <c r="K86" s="14">
        <v>1</v>
      </c>
      <c r="L86" s="14" t="s">
        <v>1807</v>
      </c>
      <c r="M86" s="14" t="s">
        <v>1803</v>
      </c>
      <c r="N86" s="14" t="s">
        <v>1811</v>
      </c>
      <c r="O86" s="14" t="s">
        <v>1801</v>
      </c>
      <c r="P86" s="14" t="s">
        <v>1799</v>
      </c>
      <c r="Q86" s="14"/>
      <c r="R86" s="14" t="s">
        <v>1805</v>
      </c>
      <c r="S86" s="14" t="s">
        <v>1801</v>
      </c>
      <c r="T86" s="14" t="s">
        <v>1806</v>
      </c>
      <c r="U86" s="14"/>
      <c r="V86" s="14"/>
      <c r="W86" s="14" t="s">
        <v>1801</v>
      </c>
      <c r="X86" s="14"/>
      <c r="Y86" s="25"/>
    </row>
    <row r="87" spans="1:25">
      <c r="A87" s="284"/>
      <c r="B87" s="286"/>
      <c r="C87" s="297"/>
      <c r="D87" s="14">
        <v>25</v>
      </c>
      <c r="E87" s="34" t="s">
        <v>1900</v>
      </c>
      <c r="F87" s="40">
        <v>4.5</v>
      </c>
      <c r="G87" s="40" t="s">
        <v>1798</v>
      </c>
      <c r="H87" s="40">
        <v>1.4</v>
      </c>
      <c r="I87" s="40">
        <v>5</v>
      </c>
      <c r="J87" s="40">
        <f>I87+2</f>
        <v>7</v>
      </c>
      <c r="K87" s="14">
        <v>1</v>
      </c>
      <c r="L87" s="14" t="s">
        <v>1807</v>
      </c>
      <c r="M87" s="14" t="s">
        <v>1803</v>
      </c>
      <c r="N87" s="14" t="s">
        <v>1811</v>
      </c>
      <c r="O87" s="14" t="s">
        <v>1801</v>
      </c>
      <c r="P87" s="14" t="s">
        <v>1799</v>
      </c>
      <c r="Q87" s="14"/>
      <c r="R87" s="14" t="s">
        <v>1805</v>
      </c>
      <c r="S87" s="14" t="s">
        <v>1801</v>
      </c>
      <c r="T87" s="14" t="s">
        <v>1806</v>
      </c>
      <c r="U87" s="14"/>
      <c r="V87" s="14"/>
      <c r="W87" s="14" t="s">
        <v>1801</v>
      </c>
      <c r="X87" s="14"/>
      <c r="Y87" s="25"/>
    </row>
    <row r="88" spans="1:25">
      <c r="A88" s="284"/>
      <c r="B88" s="286"/>
      <c r="C88" s="297"/>
      <c r="D88" s="14">
        <v>26</v>
      </c>
      <c r="E88" s="34" t="s">
        <v>1901</v>
      </c>
      <c r="F88" s="40">
        <v>4.5999999999999996</v>
      </c>
      <c r="G88" s="40" t="s">
        <v>1798</v>
      </c>
      <c r="H88" s="40">
        <v>1.4</v>
      </c>
      <c r="I88" s="40">
        <v>5</v>
      </c>
      <c r="J88" s="40">
        <f>I88+2</f>
        <v>7</v>
      </c>
      <c r="K88" s="14">
        <v>1</v>
      </c>
      <c r="L88" s="14" t="s">
        <v>1807</v>
      </c>
      <c r="M88" s="14" t="s">
        <v>1803</v>
      </c>
      <c r="N88" s="14" t="s">
        <v>1811</v>
      </c>
      <c r="O88" s="14" t="s">
        <v>1801</v>
      </c>
      <c r="P88" s="14" t="s">
        <v>1799</v>
      </c>
      <c r="Q88" s="14"/>
      <c r="R88" s="14" t="s">
        <v>1805</v>
      </c>
      <c r="S88" s="14" t="s">
        <v>1801</v>
      </c>
      <c r="T88" s="14" t="s">
        <v>1806</v>
      </c>
      <c r="U88" s="14"/>
      <c r="V88" s="14"/>
      <c r="W88" s="14" t="s">
        <v>1801</v>
      </c>
      <c r="X88" s="14"/>
      <c r="Y88" s="25"/>
    </row>
    <row r="89" spans="1:25">
      <c r="A89" s="284"/>
      <c r="B89" s="286"/>
      <c r="C89" s="297"/>
      <c r="D89" s="14">
        <v>27</v>
      </c>
      <c r="E89" s="34" t="s">
        <v>1902</v>
      </c>
      <c r="F89" s="40">
        <v>4.7</v>
      </c>
      <c r="G89" s="40" t="s">
        <v>1798</v>
      </c>
      <c r="H89" s="40">
        <v>1.4</v>
      </c>
      <c r="I89" s="40">
        <v>4.2</v>
      </c>
      <c r="J89" s="40">
        <v>5.2</v>
      </c>
      <c r="K89" s="14">
        <v>1</v>
      </c>
      <c r="L89" s="14" t="s">
        <v>1807</v>
      </c>
      <c r="M89" s="14" t="s">
        <v>1803</v>
      </c>
      <c r="N89" s="14" t="s">
        <v>1811</v>
      </c>
      <c r="O89" s="14" t="s">
        <v>1801</v>
      </c>
      <c r="P89" s="14" t="s">
        <v>1799</v>
      </c>
      <c r="Q89" s="14"/>
      <c r="R89" s="14" t="s">
        <v>1805</v>
      </c>
      <c r="S89" s="14" t="s">
        <v>1801</v>
      </c>
      <c r="T89" s="14" t="s">
        <v>1806</v>
      </c>
      <c r="U89" s="14"/>
      <c r="V89" s="14"/>
      <c r="W89" s="14" t="s">
        <v>1801</v>
      </c>
      <c r="X89" s="14"/>
      <c r="Y89" s="25"/>
    </row>
    <row r="90" spans="1:25">
      <c r="A90" s="284"/>
      <c r="B90" s="286"/>
      <c r="C90" s="297"/>
      <c r="D90" s="14">
        <v>28</v>
      </c>
      <c r="E90" s="34" t="s">
        <v>1903</v>
      </c>
      <c r="F90" s="40">
        <v>4.8</v>
      </c>
      <c r="G90" s="40" t="s">
        <v>1798</v>
      </c>
      <c r="H90" s="40">
        <v>1.2</v>
      </c>
      <c r="I90" s="40">
        <v>4</v>
      </c>
      <c r="J90" s="40">
        <v>5</v>
      </c>
      <c r="K90" s="14">
        <v>1</v>
      </c>
      <c r="L90" s="14" t="s">
        <v>1807</v>
      </c>
      <c r="M90" s="14" t="s">
        <v>1803</v>
      </c>
      <c r="N90" s="14" t="s">
        <v>1811</v>
      </c>
      <c r="O90" s="14" t="s">
        <v>1801</v>
      </c>
      <c r="P90" s="14" t="s">
        <v>1799</v>
      </c>
      <c r="Q90" s="14"/>
      <c r="R90" s="14" t="s">
        <v>1805</v>
      </c>
      <c r="S90" s="14" t="s">
        <v>1801</v>
      </c>
      <c r="T90" s="14" t="s">
        <v>1806</v>
      </c>
      <c r="U90" s="14"/>
      <c r="V90" s="14"/>
      <c r="W90" s="14" t="s">
        <v>1801</v>
      </c>
      <c r="X90" s="14"/>
      <c r="Y90" s="25"/>
    </row>
    <row r="91" spans="1:25">
      <c r="A91" s="284"/>
      <c r="B91" s="286"/>
      <c r="C91" s="297"/>
      <c r="D91" s="14">
        <v>29</v>
      </c>
      <c r="E91" s="34" t="s">
        <v>1904</v>
      </c>
      <c r="F91" s="40">
        <v>5</v>
      </c>
      <c r="G91" s="40" t="s">
        <v>1798</v>
      </c>
      <c r="H91" s="40">
        <v>3.4</v>
      </c>
      <c r="I91" s="40">
        <v>5</v>
      </c>
      <c r="J91" s="40">
        <f>I91+2</f>
        <v>7</v>
      </c>
      <c r="K91" s="14">
        <v>1</v>
      </c>
      <c r="L91" s="14" t="s">
        <v>1807</v>
      </c>
      <c r="M91" s="14" t="s">
        <v>1803</v>
      </c>
      <c r="N91" s="14" t="s">
        <v>1811</v>
      </c>
      <c r="O91" s="14" t="s">
        <v>1801</v>
      </c>
      <c r="P91" s="14" t="s">
        <v>1799</v>
      </c>
      <c r="Q91" s="14"/>
      <c r="R91" s="14" t="s">
        <v>1809</v>
      </c>
      <c r="S91" s="14" t="s">
        <v>1825</v>
      </c>
      <c r="T91" s="14" t="s">
        <v>1806</v>
      </c>
      <c r="U91" s="14"/>
      <c r="V91" s="14"/>
      <c r="W91" s="14" t="s">
        <v>1801</v>
      </c>
      <c r="X91" s="14"/>
      <c r="Y91" s="25"/>
    </row>
    <row r="92" spans="1:25">
      <c r="A92" s="284"/>
      <c r="B92" s="286"/>
      <c r="C92" s="297"/>
      <c r="D92" s="14">
        <v>30</v>
      </c>
      <c r="E92" s="34" t="s">
        <v>1905</v>
      </c>
      <c r="F92" s="40">
        <v>5.0999999999999996</v>
      </c>
      <c r="G92" s="40" t="s">
        <v>1798</v>
      </c>
      <c r="H92" s="40">
        <v>1.8</v>
      </c>
      <c r="I92" s="40">
        <v>5</v>
      </c>
      <c r="J92" s="40">
        <f>I92+2</f>
        <v>7</v>
      </c>
      <c r="K92" s="14">
        <v>1</v>
      </c>
      <c r="L92" s="14" t="s">
        <v>1807</v>
      </c>
      <c r="M92" s="14" t="s">
        <v>1803</v>
      </c>
      <c r="N92" s="14" t="s">
        <v>1811</v>
      </c>
      <c r="O92" s="14" t="s">
        <v>1801</v>
      </c>
      <c r="P92" s="14" t="s">
        <v>1799</v>
      </c>
      <c r="Q92" s="14"/>
      <c r="R92" s="14" t="s">
        <v>1809</v>
      </c>
      <c r="S92" s="14" t="s">
        <v>1801</v>
      </c>
      <c r="T92" s="14" t="s">
        <v>1806</v>
      </c>
      <c r="U92" s="14"/>
      <c r="V92" s="14"/>
      <c r="W92" s="14" t="s">
        <v>1801</v>
      </c>
      <c r="X92" s="14"/>
      <c r="Y92" s="25"/>
    </row>
    <row r="93" spans="1:25">
      <c r="A93" s="284"/>
      <c r="B93" s="286"/>
      <c r="C93" s="297"/>
      <c r="D93" s="14">
        <v>31</v>
      </c>
      <c r="E93" s="34" t="s">
        <v>1906</v>
      </c>
      <c r="F93" s="40">
        <v>5.2</v>
      </c>
      <c r="G93" s="40" t="s">
        <v>1798</v>
      </c>
      <c r="H93" s="40">
        <v>5.5</v>
      </c>
      <c r="I93" s="40">
        <v>5</v>
      </c>
      <c r="J93" s="40">
        <f>I93+2</f>
        <v>7</v>
      </c>
      <c r="K93" s="14">
        <v>1</v>
      </c>
      <c r="L93" s="14" t="s">
        <v>1807</v>
      </c>
      <c r="M93" s="14" t="s">
        <v>1803</v>
      </c>
      <c r="N93" s="14" t="s">
        <v>1811</v>
      </c>
      <c r="O93" s="14" t="s">
        <v>1801</v>
      </c>
      <c r="P93" s="14" t="s">
        <v>1799</v>
      </c>
      <c r="Q93" s="14"/>
      <c r="R93" s="14" t="s">
        <v>1809</v>
      </c>
      <c r="S93" s="14" t="s">
        <v>1801</v>
      </c>
      <c r="T93" s="14" t="s">
        <v>1806</v>
      </c>
      <c r="U93" s="14"/>
      <c r="V93" s="14"/>
      <c r="W93" s="14" t="s">
        <v>1801</v>
      </c>
      <c r="X93" s="14"/>
      <c r="Y93" s="25"/>
    </row>
    <row r="94" spans="1:25">
      <c r="A94" s="284"/>
      <c r="B94" s="286"/>
      <c r="C94" s="297"/>
      <c r="D94" s="14">
        <v>32</v>
      </c>
      <c r="E94" s="34" t="s">
        <v>1907</v>
      </c>
      <c r="F94" s="40">
        <v>5.3</v>
      </c>
      <c r="G94" s="40" t="s">
        <v>1798</v>
      </c>
      <c r="H94" s="40">
        <v>1.4</v>
      </c>
      <c r="I94" s="40">
        <v>6</v>
      </c>
      <c r="J94" s="40">
        <f>I94+2</f>
        <v>8</v>
      </c>
      <c r="K94" s="14">
        <v>1</v>
      </c>
      <c r="L94" s="14" t="s">
        <v>1807</v>
      </c>
      <c r="M94" s="14" t="s">
        <v>1803</v>
      </c>
      <c r="N94" s="14" t="s">
        <v>1811</v>
      </c>
      <c r="O94" s="14" t="s">
        <v>1801</v>
      </c>
      <c r="P94" s="14" t="s">
        <v>1799</v>
      </c>
      <c r="Q94" s="14"/>
      <c r="R94" s="14" t="s">
        <v>1805</v>
      </c>
      <c r="S94" s="14" t="s">
        <v>1801</v>
      </c>
      <c r="T94" s="14" t="s">
        <v>1806</v>
      </c>
      <c r="U94" s="14"/>
      <c r="V94" s="14"/>
      <c r="W94" s="14" t="s">
        <v>1801</v>
      </c>
      <c r="X94" s="14"/>
      <c r="Y94" s="25"/>
    </row>
    <row r="95" spans="1:25">
      <c r="A95" s="284">
        <v>63</v>
      </c>
      <c r="B95" s="286"/>
      <c r="C95" s="297" t="s">
        <v>1908</v>
      </c>
      <c r="D95" s="14">
        <v>1</v>
      </c>
      <c r="E95" s="34" t="s">
        <v>1909</v>
      </c>
      <c r="F95" s="40">
        <v>0.2</v>
      </c>
      <c r="G95" s="40" t="s">
        <v>1798</v>
      </c>
      <c r="H95" s="40">
        <v>1</v>
      </c>
      <c r="I95" s="40">
        <v>5</v>
      </c>
      <c r="J95" s="40">
        <f>I95+2</f>
        <v>7</v>
      </c>
      <c r="K95" s="14">
        <v>1</v>
      </c>
      <c r="L95" s="14" t="s">
        <v>1807</v>
      </c>
      <c r="M95" s="14" t="s">
        <v>1803</v>
      </c>
      <c r="N95" s="14" t="s">
        <v>1811</v>
      </c>
      <c r="O95" s="14" t="s">
        <v>1801</v>
      </c>
      <c r="P95" s="14" t="s">
        <v>1799</v>
      </c>
      <c r="Q95" s="14"/>
      <c r="R95" s="14" t="s">
        <v>1805</v>
      </c>
      <c r="S95" s="14"/>
      <c r="T95" s="14"/>
      <c r="U95" s="14"/>
      <c r="V95" s="14"/>
      <c r="W95" s="14" t="s">
        <v>1801</v>
      </c>
      <c r="X95" s="14"/>
      <c r="Y95" s="25"/>
    </row>
    <row r="96" spans="1:25">
      <c r="A96" s="284"/>
      <c r="B96" s="286"/>
      <c r="C96" s="297"/>
      <c r="D96" s="14">
        <v>2</v>
      </c>
      <c r="E96" s="34" t="s">
        <v>1910</v>
      </c>
      <c r="F96" s="40">
        <v>0.3</v>
      </c>
      <c r="G96" s="40" t="s">
        <v>1798</v>
      </c>
      <c r="H96" s="40">
        <v>1.8</v>
      </c>
      <c r="I96" s="40">
        <v>4.2</v>
      </c>
      <c r="J96" s="40">
        <v>5.2</v>
      </c>
      <c r="K96" s="14">
        <v>1</v>
      </c>
      <c r="L96" s="14" t="s">
        <v>1807</v>
      </c>
      <c r="M96" s="14" t="s">
        <v>1803</v>
      </c>
      <c r="N96" s="14" t="s">
        <v>1811</v>
      </c>
      <c r="O96" s="14" t="s">
        <v>1801</v>
      </c>
      <c r="P96" s="14" t="s">
        <v>1799</v>
      </c>
      <c r="Q96" s="14"/>
      <c r="R96" s="14" t="s">
        <v>1805</v>
      </c>
      <c r="S96" s="14"/>
      <c r="T96" s="14"/>
      <c r="U96" s="14"/>
      <c r="V96" s="14"/>
      <c r="W96" s="14" t="s">
        <v>1801</v>
      </c>
      <c r="X96" s="14"/>
      <c r="Y96" s="25"/>
    </row>
    <row r="97" spans="1:25">
      <c r="A97" s="284"/>
      <c r="B97" s="286"/>
      <c r="C97" s="297"/>
      <c r="D97" s="14">
        <v>3</v>
      </c>
      <c r="E97" s="34" t="s">
        <v>1911</v>
      </c>
      <c r="F97" s="40">
        <v>0.6</v>
      </c>
      <c r="G97" s="40" t="s">
        <v>1798</v>
      </c>
      <c r="H97" s="40">
        <v>1.4</v>
      </c>
      <c r="I97" s="40">
        <v>4.2</v>
      </c>
      <c r="J97" s="40">
        <v>5.2</v>
      </c>
      <c r="K97" s="14">
        <v>1</v>
      </c>
      <c r="L97" s="14" t="s">
        <v>1807</v>
      </c>
      <c r="M97" s="14" t="s">
        <v>1803</v>
      </c>
      <c r="N97" s="14" t="s">
        <v>1811</v>
      </c>
      <c r="O97" s="14" t="s">
        <v>1801</v>
      </c>
      <c r="P97" s="14" t="s">
        <v>1799</v>
      </c>
      <c r="Q97" s="14"/>
      <c r="R97" s="14" t="s">
        <v>1805</v>
      </c>
      <c r="S97" s="14"/>
      <c r="T97" s="14"/>
      <c r="U97" s="14"/>
      <c r="V97" s="14"/>
      <c r="W97" s="14" t="s">
        <v>1801</v>
      </c>
      <c r="X97" s="14"/>
      <c r="Y97" s="25"/>
    </row>
    <row r="98" spans="1:25">
      <c r="A98" s="284"/>
      <c r="B98" s="286"/>
      <c r="C98" s="297"/>
      <c r="D98" s="14">
        <v>4</v>
      </c>
      <c r="E98" s="34" t="s">
        <v>1912</v>
      </c>
      <c r="F98" s="40">
        <v>0.9</v>
      </c>
      <c r="G98" s="40" t="s">
        <v>1798</v>
      </c>
      <c r="H98" s="40">
        <v>6.5</v>
      </c>
      <c r="I98" s="40">
        <v>4.2</v>
      </c>
      <c r="J98" s="40">
        <v>5.2</v>
      </c>
      <c r="K98" s="14">
        <v>1</v>
      </c>
      <c r="L98" s="14" t="s">
        <v>1807</v>
      </c>
      <c r="M98" s="14" t="s">
        <v>1803</v>
      </c>
      <c r="N98" s="14" t="s">
        <v>1811</v>
      </c>
      <c r="O98" s="14" t="s">
        <v>1801</v>
      </c>
      <c r="P98" s="14" t="s">
        <v>1799</v>
      </c>
      <c r="Q98" s="14"/>
      <c r="R98" s="14" t="s">
        <v>1809</v>
      </c>
      <c r="S98" s="14"/>
      <c r="T98" s="14"/>
      <c r="U98" s="14"/>
      <c r="V98" s="14"/>
      <c r="W98" s="14" t="s">
        <v>1801</v>
      </c>
      <c r="X98" s="14"/>
      <c r="Y98" s="25"/>
    </row>
    <row r="99" spans="1:25">
      <c r="A99" s="284">
        <v>79</v>
      </c>
      <c r="B99" s="286">
        <v>45</v>
      </c>
      <c r="C99" s="297" t="s">
        <v>1913</v>
      </c>
      <c r="D99" s="14">
        <v>1</v>
      </c>
      <c r="E99" s="34" t="s">
        <v>1914</v>
      </c>
      <c r="F99" s="40">
        <v>0</v>
      </c>
      <c r="G99" s="40" t="s">
        <v>1798</v>
      </c>
      <c r="H99" s="40">
        <v>1.4</v>
      </c>
      <c r="I99" s="40">
        <v>6</v>
      </c>
      <c r="J99" s="40">
        <f>I99+2</f>
        <v>8</v>
      </c>
      <c r="K99" s="14">
        <v>1</v>
      </c>
      <c r="L99" s="14" t="s">
        <v>1807</v>
      </c>
      <c r="M99" s="14" t="s">
        <v>1803</v>
      </c>
      <c r="N99" s="14" t="s">
        <v>1811</v>
      </c>
      <c r="O99" s="14" t="s">
        <v>1801</v>
      </c>
      <c r="P99" s="14" t="s">
        <v>1799</v>
      </c>
      <c r="Q99" s="14"/>
      <c r="R99" s="14" t="s">
        <v>1805</v>
      </c>
      <c r="S99" s="14" t="s">
        <v>1801</v>
      </c>
      <c r="T99" s="14" t="s">
        <v>1806</v>
      </c>
      <c r="U99" s="14"/>
      <c r="V99" s="14"/>
      <c r="W99" s="14" t="s">
        <v>1801</v>
      </c>
      <c r="X99" s="14"/>
      <c r="Y99" s="25"/>
    </row>
    <row r="100" spans="1:25">
      <c r="A100" s="284"/>
      <c r="B100" s="286"/>
      <c r="C100" s="297"/>
      <c r="D100" s="14">
        <v>2</v>
      </c>
      <c r="E100" s="34" t="s">
        <v>1915</v>
      </c>
      <c r="F100" s="40">
        <v>0.4</v>
      </c>
      <c r="G100" s="40" t="s">
        <v>1798</v>
      </c>
      <c r="H100" s="40">
        <v>1.4</v>
      </c>
      <c r="I100" s="40">
        <v>6</v>
      </c>
      <c r="J100" s="40">
        <f>I100+2</f>
        <v>8</v>
      </c>
      <c r="K100" s="14">
        <v>1</v>
      </c>
      <c r="L100" s="14" t="s">
        <v>1807</v>
      </c>
      <c r="M100" s="14" t="s">
        <v>1803</v>
      </c>
      <c r="N100" s="14" t="s">
        <v>1811</v>
      </c>
      <c r="O100" s="14" t="s">
        <v>1801</v>
      </c>
      <c r="P100" s="14" t="s">
        <v>1799</v>
      </c>
      <c r="Q100" s="14"/>
      <c r="R100" s="14" t="s">
        <v>1805</v>
      </c>
      <c r="S100" s="14" t="s">
        <v>1801</v>
      </c>
      <c r="T100" s="14" t="s">
        <v>1806</v>
      </c>
      <c r="U100" s="14"/>
      <c r="V100" s="14"/>
      <c r="W100" s="14" t="s">
        <v>1801</v>
      </c>
      <c r="X100" s="14"/>
      <c r="Y100" s="25"/>
    </row>
    <row r="101" spans="1:25">
      <c r="A101" s="284"/>
      <c r="B101" s="286"/>
      <c r="C101" s="297"/>
      <c r="D101" s="14">
        <v>3</v>
      </c>
      <c r="E101" s="34" t="s">
        <v>1916</v>
      </c>
      <c r="F101" s="40">
        <v>1.7</v>
      </c>
      <c r="G101" s="40" t="s">
        <v>1798</v>
      </c>
      <c r="H101" s="40">
        <v>2.5</v>
      </c>
      <c r="I101" s="40">
        <v>4.5</v>
      </c>
      <c r="J101" s="40">
        <v>5.5</v>
      </c>
      <c r="K101" s="14">
        <v>1</v>
      </c>
      <c r="L101" s="14" t="s">
        <v>1807</v>
      </c>
      <c r="M101" s="14" t="s">
        <v>1803</v>
      </c>
      <c r="N101" s="14" t="s">
        <v>1811</v>
      </c>
      <c r="O101" s="14" t="s">
        <v>1801</v>
      </c>
      <c r="P101" s="14" t="s">
        <v>1799</v>
      </c>
      <c r="Q101" s="14"/>
      <c r="R101" s="14" t="s">
        <v>1805</v>
      </c>
      <c r="S101" s="14" t="s">
        <v>1801</v>
      </c>
      <c r="T101" s="14" t="s">
        <v>1806</v>
      </c>
      <c r="U101" s="14"/>
      <c r="V101" s="14"/>
      <c r="W101" s="14" t="s">
        <v>1801</v>
      </c>
      <c r="X101" s="14"/>
      <c r="Y101" s="25"/>
    </row>
    <row r="102" spans="1:25">
      <c r="A102" s="284"/>
      <c r="B102" s="286"/>
      <c r="C102" s="297"/>
      <c r="D102" s="14">
        <v>4</v>
      </c>
      <c r="E102" s="34" t="s">
        <v>1917</v>
      </c>
      <c r="F102" s="40">
        <v>3.7</v>
      </c>
      <c r="G102" s="40" t="s">
        <v>1798</v>
      </c>
      <c r="H102" s="40">
        <v>3</v>
      </c>
      <c r="I102" s="40">
        <v>5</v>
      </c>
      <c r="J102" s="40">
        <f t="shared" ref="J102:J113" si="1">I102+2</f>
        <v>7</v>
      </c>
      <c r="K102" s="14">
        <v>1</v>
      </c>
      <c r="L102" s="14" t="s">
        <v>1807</v>
      </c>
      <c r="M102" s="14" t="s">
        <v>1803</v>
      </c>
      <c r="N102" s="14" t="s">
        <v>1811</v>
      </c>
      <c r="O102" s="14" t="s">
        <v>1801</v>
      </c>
      <c r="P102" s="14" t="s">
        <v>1799</v>
      </c>
      <c r="Q102" s="14"/>
      <c r="R102" s="14" t="s">
        <v>1805</v>
      </c>
      <c r="S102" s="14" t="s">
        <v>1801</v>
      </c>
      <c r="T102" s="14" t="s">
        <v>1806</v>
      </c>
      <c r="U102" s="14"/>
      <c r="V102" s="14"/>
      <c r="W102" s="14" t="s">
        <v>1801</v>
      </c>
      <c r="X102" s="14"/>
      <c r="Y102" s="25"/>
    </row>
    <row r="103" spans="1:25">
      <c r="A103" s="284"/>
      <c r="B103" s="286"/>
      <c r="C103" s="297"/>
      <c r="D103" s="14">
        <v>5</v>
      </c>
      <c r="E103" s="34" t="s">
        <v>1917</v>
      </c>
      <c r="F103" s="40">
        <v>4.5</v>
      </c>
      <c r="G103" s="40" t="s">
        <v>1798</v>
      </c>
      <c r="H103" s="40">
        <v>2</v>
      </c>
      <c r="I103" s="40">
        <v>5</v>
      </c>
      <c r="J103" s="40">
        <f t="shared" si="1"/>
        <v>7</v>
      </c>
      <c r="K103" s="14">
        <v>1</v>
      </c>
      <c r="L103" s="14" t="s">
        <v>1807</v>
      </c>
      <c r="M103" s="14" t="s">
        <v>1803</v>
      </c>
      <c r="N103" s="14" t="s">
        <v>1811</v>
      </c>
      <c r="O103" s="14" t="s">
        <v>1825</v>
      </c>
      <c r="P103" s="14" t="s">
        <v>1799</v>
      </c>
      <c r="Q103" s="14"/>
      <c r="R103" s="14" t="s">
        <v>1805</v>
      </c>
      <c r="S103" s="14" t="s">
        <v>1801</v>
      </c>
      <c r="T103" s="14" t="s">
        <v>1806</v>
      </c>
      <c r="U103" s="14"/>
      <c r="V103" s="14"/>
      <c r="W103" s="14" t="s">
        <v>1801</v>
      </c>
      <c r="X103" s="14"/>
      <c r="Y103" s="25"/>
    </row>
    <row r="104" spans="1:25">
      <c r="A104" s="284">
        <v>159</v>
      </c>
      <c r="B104" s="286">
        <v>6.2</v>
      </c>
      <c r="C104" s="297" t="s">
        <v>1918</v>
      </c>
      <c r="D104" s="14">
        <v>1</v>
      </c>
      <c r="E104" s="34" t="s">
        <v>1919</v>
      </c>
      <c r="F104" s="40">
        <v>0.9</v>
      </c>
      <c r="G104" s="40" t="s">
        <v>1798</v>
      </c>
      <c r="H104" s="40">
        <v>1.2</v>
      </c>
      <c r="I104" s="40">
        <v>7</v>
      </c>
      <c r="J104" s="40">
        <f t="shared" si="1"/>
        <v>9</v>
      </c>
      <c r="K104" s="14">
        <v>1</v>
      </c>
      <c r="L104" s="14" t="s">
        <v>1807</v>
      </c>
      <c r="M104" s="14" t="s">
        <v>1803</v>
      </c>
      <c r="N104" s="14" t="s">
        <v>1811</v>
      </c>
      <c r="O104" s="14" t="s">
        <v>1801</v>
      </c>
      <c r="P104" s="14" t="s">
        <v>1799</v>
      </c>
      <c r="Q104" s="14"/>
      <c r="R104" s="14" t="s">
        <v>1805</v>
      </c>
      <c r="S104" s="14" t="s">
        <v>1801</v>
      </c>
      <c r="T104" s="14" t="s">
        <v>1806</v>
      </c>
      <c r="U104" s="14"/>
      <c r="V104" s="14"/>
      <c r="W104" s="14" t="s">
        <v>1801</v>
      </c>
      <c r="X104" s="14"/>
      <c r="Y104" s="25"/>
    </row>
    <row r="105" spans="1:25">
      <c r="A105" s="284"/>
      <c r="B105" s="286"/>
      <c r="C105" s="297"/>
      <c r="D105" s="14">
        <v>2</v>
      </c>
      <c r="E105" s="34" t="s">
        <v>1920</v>
      </c>
      <c r="F105" s="40">
        <v>1.7</v>
      </c>
      <c r="G105" s="40" t="s">
        <v>1798</v>
      </c>
      <c r="H105" s="40">
        <v>1.2</v>
      </c>
      <c r="I105" s="40">
        <v>7</v>
      </c>
      <c r="J105" s="40">
        <f t="shared" si="1"/>
        <v>9</v>
      </c>
      <c r="K105" s="14">
        <v>1</v>
      </c>
      <c r="L105" s="14" t="s">
        <v>1807</v>
      </c>
      <c r="M105" s="14" t="s">
        <v>1803</v>
      </c>
      <c r="N105" s="14" t="s">
        <v>1811</v>
      </c>
      <c r="O105" s="14" t="s">
        <v>1801</v>
      </c>
      <c r="P105" s="14" t="s">
        <v>1799</v>
      </c>
      <c r="Q105" s="14"/>
      <c r="R105" s="14" t="s">
        <v>1805</v>
      </c>
      <c r="S105" s="14" t="s">
        <v>1801</v>
      </c>
      <c r="T105" s="14" t="s">
        <v>1806</v>
      </c>
      <c r="U105" s="14"/>
      <c r="V105" s="14"/>
      <c r="W105" s="14" t="s">
        <v>1801</v>
      </c>
      <c r="X105" s="14"/>
      <c r="Y105" s="25"/>
    </row>
    <row r="106" spans="1:25">
      <c r="A106" s="284"/>
      <c r="B106" s="286"/>
      <c r="C106" s="297"/>
      <c r="D106" s="14">
        <v>3</v>
      </c>
      <c r="E106" s="34" t="s">
        <v>1921</v>
      </c>
      <c r="F106" s="40">
        <v>1.8</v>
      </c>
      <c r="G106" s="40" t="s">
        <v>1798</v>
      </c>
      <c r="H106" s="40">
        <v>1.2</v>
      </c>
      <c r="I106" s="40">
        <v>7</v>
      </c>
      <c r="J106" s="40">
        <f t="shared" si="1"/>
        <v>9</v>
      </c>
      <c r="K106" s="14">
        <v>1</v>
      </c>
      <c r="L106" s="14" t="s">
        <v>1807</v>
      </c>
      <c r="M106" s="14" t="s">
        <v>1803</v>
      </c>
      <c r="N106" s="14" t="s">
        <v>1811</v>
      </c>
      <c r="O106" s="14" t="s">
        <v>1801</v>
      </c>
      <c r="P106" s="14" t="s">
        <v>1799</v>
      </c>
      <c r="Q106" s="14"/>
      <c r="R106" s="14" t="s">
        <v>1805</v>
      </c>
      <c r="S106" s="14" t="s">
        <v>1801</v>
      </c>
      <c r="T106" s="14" t="s">
        <v>1806</v>
      </c>
      <c r="U106" s="14"/>
      <c r="V106" s="14"/>
      <c r="W106" s="14" t="s">
        <v>1801</v>
      </c>
      <c r="X106" s="14"/>
      <c r="Y106" s="25"/>
    </row>
    <row r="107" spans="1:25">
      <c r="A107" s="284"/>
      <c r="B107" s="286"/>
      <c r="C107" s="297"/>
      <c r="D107" s="14">
        <v>4</v>
      </c>
      <c r="E107" s="34" t="s">
        <v>1922</v>
      </c>
      <c r="F107" s="40">
        <v>3.9</v>
      </c>
      <c r="G107" s="40" t="s">
        <v>1798</v>
      </c>
      <c r="H107" s="40">
        <v>1.4</v>
      </c>
      <c r="I107" s="40">
        <v>6</v>
      </c>
      <c r="J107" s="40">
        <f t="shared" si="1"/>
        <v>8</v>
      </c>
      <c r="K107" s="14">
        <v>1</v>
      </c>
      <c r="L107" s="14" t="s">
        <v>1807</v>
      </c>
      <c r="M107" s="14" t="s">
        <v>1803</v>
      </c>
      <c r="N107" s="14" t="s">
        <v>1811</v>
      </c>
      <c r="O107" s="14" t="s">
        <v>1801</v>
      </c>
      <c r="P107" s="14" t="s">
        <v>1799</v>
      </c>
      <c r="Q107" s="14"/>
      <c r="R107" s="14" t="s">
        <v>1805</v>
      </c>
      <c r="S107" s="14" t="s">
        <v>1801</v>
      </c>
      <c r="T107" s="14" t="s">
        <v>1806</v>
      </c>
      <c r="U107" s="14"/>
      <c r="V107" s="14"/>
      <c r="W107" s="14" t="s">
        <v>1801</v>
      </c>
      <c r="X107" s="14"/>
      <c r="Y107" s="25"/>
    </row>
    <row r="108" spans="1:25">
      <c r="A108" s="284"/>
      <c r="B108" s="286"/>
      <c r="C108" s="297"/>
      <c r="D108" s="14">
        <v>5</v>
      </c>
      <c r="E108" s="34" t="s">
        <v>1923</v>
      </c>
      <c r="F108" s="40">
        <v>3.9</v>
      </c>
      <c r="G108" s="40" t="s">
        <v>1798</v>
      </c>
      <c r="H108" s="40">
        <v>3.5</v>
      </c>
      <c r="I108" s="40">
        <v>5.75</v>
      </c>
      <c r="J108" s="40">
        <f t="shared" si="1"/>
        <v>7.75</v>
      </c>
      <c r="K108" s="14">
        <v>1</v>
      </c>
      <c r="L108" s="14" t="s">
        <v>1807</v>
      </c>
      <c r="M108" s="14" t="s">
        <v>1803</v>
      </c>
      <c r="N108" s="14" t="s">
        <v>1811</v>
      </c>
      <c r="O108" s="14" t="s">
        <v>1801</v>
      </c>
      <c r="P108" s="14" t="s">
        <v>1799</v>
      </c>
      <c r="Q108" s="14"/>
      <c r="R108" s="14" t="s">
        <v>1809</v>
      </c>
      <c r="S108" s="14" t="s">
        <v>1801</v>
      </c>
      <c r="T108" s="14" t="s">
        <v>1806</v>
      </c>
      <c r="U108" s="14"/>
      <c r="V108" s="14"/>
      <c r="W108" s="14" t="s">
        <v>1801</v>
      </c>
      <c r="X108" s="14"/>
      <c r="Y108" s="25"/>
    </row>
    <row r="109" spans="1:25">
      <c r="A109" s="284"/>
      <c r="B109" s="286"/>
      <c r="C109" s="297"/>
      <c r="D109" s="14">
        <v>6</v>
      </c>
      <c r="E109" s="34" t="s">
        <v>1912</v>
      </c>
      <c r="F109" s="40">
        <v>4.4000000000000004</v>
      </c>
      <c r="G109" s="40" t="s">
        <v>1798</v>
      </c>
      <c r="H109" s="40">
        <v>1</v>
      </c>
      <c r="I109" s="40">
        <v>5</v>
      </c>
      <c r="J109" s="40">
        <f t="shared" si="1"/>
        <v>7</v>
      </c>
      <c r="K109" s="14">
        <v>1</v>
      </c>
      <c r="L109" s="14" t="s">
        <v>1807</v>
      </c>
      <c r="M109" s="14" t="s">
        <v>1803</v>
      </c>
      <c r="N109" s="14" t="s">
        <v>1811</v>
      </c>
      <c r="O109" s="14" t="s">
        <v>1801</v>
      </c>
      <c r="P109" s="14" t="s">
        <v>1799</v>
      </c>
      <c r="Q109" s="14"/>
      <c r="R109" s="14" t="s">
        <v>1805</v>
      </c>
      <c r="S109" s="14" t="s">
        <v>1801</v>
      </c>
      <c r="T109" s="14" t="s">
        <v>1806</v>
      </c>
      <c r="U109" s="14"/>
      <c r="V109" s="14"/>
      <c r="W109" s="14" t="s">
        <v>1801</v>
      </c>
      <c r="X109" s="14"/>
      <c r="Y109" s="25"/>
    </row>
    <row r="110" spans="1:25">
      <c r="A110" s="284"/>
      <c r="B110" s="286"/>
      <c r="C110" s="297"/>
      <c r="D110" s="14">
        <v>7</v>
      </c>
      <c r="E110" s="34" t="s">
        <v>1824</v>
      </c>
      <c r="F110" s="40">
        <v>4.5999999999999996</v>
      </c>
      <c r="G110" s="40" t="s">
        <v>1798</v>
      </c>
      <c r="H110" s="40">
        <v>1</v>
      </c>
      <c r="I110" s="40">
        <v>6</v>
      </c>
      <c r="J110" s="40">
        <f t="shared" si="1"/>
        <v>8</v>
      </c>
      <c r="K110" s="14">
        <v>1</v>
      </c>
      <c r="L110" s="14" t="s">
        <v>1807</v>
      </c>
      <c r="M110" s="14" t="s">
        <v>1803</v>
      </c>
      <c r="N110" s="14" t="s">
        <v>1811</v>
      </c>
      <c r="O110" s="14" t="s">
        <v>1801</v>
      </c>
      <c r="P110" s="14" t="s">
        <v>1799</v>
      </c>
      <c r="Q110" s="14"/>
      <c r="R110" s="14" t="s">
        <v>1805</v>
      </c>
      <c r="S110" s="14" t="s">
        <v>1801</v>
      </c>
      <c r="T110" s="14" t="s">
        <v>1806</v>
      </c>
      <c r="U110" s="14"/>
      <c r="V110" s="14"/>
      <c r="W110" s="14" t="s">
        <v>1801</v>
      </c>
      <c r="X110" s="14"/>
      <c r="Y110" s="25"/>
    </row>
    <row r="111" spans="1:25">
      <c r="A111" s="284"/>
      <c r="B111" s="286"/>
      <c r="C111" s="297"/>
      <c r="D111" s="14">
        <v>8</v>
      </c>
      <c r="E111" s="34" t="s">
        <v>1924</v>
      </c>
      <c r="F111" s="40">
        <v>4.7</v>
      </c>
      <c r="G111" s="40" t="s">
        <v>1798</v>
      </c>
      <c r="H111" s="40">
        <v>1</v>
      </c>
      <c r="I111" s="40">
        <v>6</v>
      </c>
      <c r="J111" s="40">
        <f t="shared" si="1"/>
        <v>8</v>
      </c>
      <c r="K111" s="14">
        <v>1</v>
      </c>
      <c r="L111" s="14" t="s">
        <v>1807</v>
      </c>
      <c r="M111" s="14" t="s">
        <v>1803</v>
      </c>
      <c r="N111" s="14" t="s">
        <v>1811</v>
      </c>
      <c r="O111" s="14" t="s">
        <v>1801</v>
      </c>
      <c r="P111" s="14" t="s">
        <v>1799</v>
      </c>
      <c r="Q111" s="14"/>
      <c r="R111" s="14" t="s">
        <v>1805</v>
      </c>
      <c r="S111" s="14" t="s">
        <v>1801</v>
      </c>
      <c r="T111" s="14" t="s">
        <v>1806</v>
      </c>
      <c r="U111" s="14"/>
      <c r="V111" s="14"/>
      <c r="W111" s="14" t="s">
        <v>1801</v>
      </c>
      <c r="X111" s="14"/>
      <c r="Y111" s="25"/>
    </row>
    <row r="112" spans="1:25">
      <c r="A112" s="284"/>
      <c r="B112" s="286"/>
      <c r="C112" s="297"/>
      <c r="D112" s="14">
        <v>9</v>
      </c>
      <c r="E112" s="34" t="s">
        <v>1925</v>
      </c>
      <c r="F112" s="40">
        <v>5.6</v>
      </c>
      <c r="G112" s="40" t="s">
        <v>1798</v>
      </c>
      <c r="H112" s="40">
        <v>1</v>
      </c>
      <c r="I112" s="40">
        <v>5</v>
      </c>
      <c r="J112" s="40">
        <f t="shared" si="1"/>
        <v>7</v>
      </c>
      <c r="K112" s="14">
        <v>1</v>
      </c>
      <c r="L112" s="14" t="s">
        <v>1807</v>
      </c>
      <c r="M112" s="14" t="s">
        <v>1803</v>
      </c>
      <c r="N112" s="14" t="s">
        <v>1811</v>
      </c>
      <c r="O112" s="14" t="s">
        <v>1801</v>
      </c>
      <c r="P112" s="14" t="s">
        <v>1799</v>
      </c>
      <c r="Q112" s="14"/>
      <c r="R112" s="14" t="s">
        <v>1805</v>
      </c>
      <c r="S112" s="14" t="s">
        <v>1801</v>
      </c>
      <c r="T112" s="14" t="s">
        <v>1806</v>
      </c>
      <c r="U112" s="14"/>
      <c r="V112" s="14"/>
      <c r="W112" s="14" t="s">
        <v>1801</v>
      </c>
      <c r="X112" s="14"/>
      <c r="Y112" s="25"/>
    </row>
    <row r="113" spans="1:25" ht="15.75" thickBot="1">
      <c r="A113" s="289"/>
      <c r="B113" s="290"/>
      <c r="C113" s="298"/>
      <c r="D113" s="27">
        <v>10</v>
      </c>
      <c r="E113" s="36" t="s">
        <v>1926</v>
      </c>
      <c r="F113" s="41">
        <v>5.9</v>
      </c>
      <c r="G113" s="41" t="s">
        <v>1798</v>
      </c>
      <c r="H113" s="41">
        <v>1</v>
      </c>
      <c r="I113" s="41">
        <v>5</v>
      </c>
      <c r="J113" s="40">
        <f t="shared" si="1"/>
        <v>7</v>
      </c>
      <c r="K113" s="27">
        <v>1</v>
      </c>
      <c r="L113" s="27" t="s">
        <v>1807</v>
      </c>
      <c r="M113" s="27" t="s">
        <v>1803</v>
      </c>
      <c r="N113" s="27" t="s">
        <v>1811</v>
      </c>
      <c r="O113" s="27" t="s">
        <v>1801</v>
      </c>
      <c r="P113" s="27" t="s">
        <v>1799</v>
      </c>
      <c r="Q113" s="27"/>
      <c r="R113" s="27" t="s">
        <v>1805</v>
      </c>
      <c r="S113" s="27" t="s">
        <v>1801</v>
      </c>
      <c r="T113" s="27" t="s">
        <v>1806</v>
      </c>
      <c r="U113" s="27"/>
      <c r="V113" s="27"/>
      <c r="W113" s="27" t="s">
        <v>1801</v>
      </c>
      <c r="X113" s="27"/>
      <c r="Y113" s="28"/>
    </row>
    <row r="114" spans="1:25" ht="21">
      <c r="A114" s="270" t="s">
        <v>1792</v>
      </c>
      <c r="B114" s="270"/>
      <c r="C114" s="270"/>
      <c r="D114" s="270"/>
      <c r="E114" s="270"/>
      <c r="F114" s="270"/>
      <c r="G114" s="270"/>
      <c r="H114" s="270"/>
      <c r="I114" s="270"/>
      <c r="J114" s="270"/>
      <c r="K114" s="270"/>
      <c r="L114" s="270"/>
      <c r="M114" s="270"/>
      <c r="N114" s="270"/>
      <c r="O114" s="270"/>
      <c r="P114" s="270"/>
      <c r="Q114" s="270"/>
      <c r="R114" s="270"/>
      <c r="S114" s="270"/>
      <c r="T114" s="270"/>
      <c r="U114" s="270"/>
      <c r="V114" s="270"/>
      <c r="W114" s="270"/>
      <c r="X114" s="270"/>
      <c r="Y114" s="270"/>
    </row>
    <row r="115" spans="1:25">
      <c r="A115" s="55" t="s">
        <v>1793</v>
      </c>
      <c r="B115" s="56"/>
      <c r="C115" s="56" t="s">
        <v>1797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 t="s">
        <v>102</v>
      </c>
      <c r="Y115" s="10" t="s">
        <v>105</v>
      </c>
    </row>
    <row r="116" spans="1:25">
      <c r="A116" s="55" t="s">
        <v>1794</v>
      </c>
      <c r="B116" s="56"/>
      <c r="C116" s="56" t="s">
        <v>1796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 t="s">
        <v>103</v>
      </c>
      <c r="Y116" s="10" t="s">
        <v>104</v>
      </c>
    </row>
    <row r="117" spans="1:25">
      <c r="A117" s="55" t="s">
        <v>86</v>
      </c>
      <c r="B117" s="56"/>
      <c r="C117" s="56" t="s">
        <v>90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thickBot="1">
      <c r="A118" s="9"/>
      <c r="B118" s="10"/>
      <c r="C118" s="10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271" t="s">
        <v>1795</v>
      </c>
      <c r="B119" s="2" t="s">
        <v>1768</v>
      </c>
      <c r="C119" s="278" t="s">
        <v>1791</v>
      </c>
      <c r="D119" s="278" t="s">
        <v>1769</v>
      </c>
      <c r="E119" s="278" t="s">
        <v>1770</v>
      </c>
      <c r="F119" s="278" t="s">
        <v>1771</v>
      </c>
      <c r="G119" s="278" t="s">
        <v>87</v>
      </c>
      <c r="H119" s="278" t="s">
        <v>1773</v>
      </c>
      <c r="I119" s="278"/>
      <c r="J119" s="278"/>
      <c r="K119" s="278"/>
      <c r="L119" s="279" t="s">
        <v>88</v>
      </c>
      <c r="M119" s="279"/>
      <c r="N119" s="279"/>
      <c r="O119" s="279"/>
      <c r="P119" s="279"/>
      <c r="Q119" s="279"/>
      <c r="R119" s="279"/>
      <c r="S119" s="279"/>
      <c r="T119" s="279"/>
      <c r="U119" s="279"/>
      <c r="V119" s="279"/>
      <c r="W119" s="279"/>
      <c r="X119" s="279"/>
      <c r="Y119" s="280"/>
    </row>
    <row r="120" spans="1:25">
      <c r="A120" s="272"/>
      <c r="B120" s="3" t="s">
        <v>1790</v>
      </c>
      <c r="C120" s="292"/>
      <c r="D120" s="292"/>
      <c r="E120" s="292"/>
      <c r="F120" s="292"/>
      <c r="G120" s="292"/>
      <c r="H120" s="292" t="s">
        <v>1774</v>
      </c>
      <c r="I120" s="294" t="s">
        <v>1817</v>
      </c>
      <c r="J120" s="294"/>
      <c r="K120" s="292" t="s">
        <v>1778</v>
      </c>
      <c r="L120" s="294" t="s">
        <v>1780</v>
      </c>
      <c r="M120" s="294"/>
      <c r="N120" s="294"/>
      <c r="O120" s="294"/>
      <c r="P120" s="294" t="s">
        <v>1786</v>
      </c>
      <c r="Q120" s="294"/>
      <c r="R120" s="294" t="s">
        <v>1787</v>
      </c>
      <c r="S120" s="294"/>
      <c r="T120" s="294" t="s">
        <v>1788</v>
      </c>
      <c r="U120" s="294"/>
      <c r="V120" s="294"/>
      <c r="W120" s="294" t="s">
        <v>1789</v>
      </c>
      <c r="X120" s="294"/>
      <c r="Y120" s="295"/>
    </row>
    <row r="121" spans="1:25">
      <c r="A121" s="272"/>
      <c r="B121" s="3"/>
      <c r="C121" s="292"/>
      <c r="D121" s="292"/>
      <c r="E121" s="292"/>
      <c r="F121" s="292"/>
      <c r="G121" s="292"/>
      <c r="H121" s="292"/>
      <c r="I121" s="13" t="s">
        <v>1776</v>
      </c>
      <c r="J121" s="13" t="s">
        <v>1777</v>
      </c>
      <c r="K121" s="292"/>
      <c r="L121" s="13" t="s">
        <v>1781</v>
      </c>
      <c r="M121" s="13" t="s">
        <v>1782</v>
      </c>
      <c r="N121" s="13" t="s">
        <v>1783</v>
      </c>
      <c r="O121" s="13" t="s">
        <v>1784</v>
      </c>
      <c r="P121" s="13" t="s">
        <v>1782</v>
      </c>
      <c r="Q121" s="13" t="s">
        <v>1785</v>
      </c>
      <c r="R121" s="13" t="s">
        <v>1782</v>
      </c>
      <c r="S121" s="13" t="s">
        <v>1784</v>
      </c>
      <c r="T121" s="13" t="s">
        <v>1781</v>
      </c>
      <c r="U121" s="13" t="s">
        <v>1782</v>
      </c>
      <c r="V121" s="13" t="s">
        <v>1784</v>
      </c>
      <c r="W121" s="13" t="s">
        <v>1781</v>
      </c>
      <c r="X121" s="13" t="s">
        <v>1782</v>
      </c>
      <c r="Y121" s="18" t="s">
        <v>1784</v>
      </c>
    </row>
    <row r="122" spans="1:25" ht="15.75" thickBot="1">
      <c r="A122" s="273"/>
      <c r="B122" s="4"/>
      <c r="C122" s="293"/>
      <c r="D122" s="19">
        <v>1</v>
      </c>
      <c r="E122" s="19">
        <v>2</v>
      </c>
      <c r="F122" s="19">
        <v>3</v>
      </c>
      <c r="G122" s="19">
        <v>4</v>
      </c>
      <c r="H122" s="19">
        <v>5</v>
      </c>
      <c r="I122" s="19">
        <v>6.1</v>
      </c>
      <c r="J122" s="19">
        <v>6.2</v>
      </c>
      <c r="K122" s="19">
        <v>7</v>
      </c>
      <c r="L122" s="19">
        <v>8</v>
      </c>
      <c r="M122" s="19">
        <v>9</v>
      </c>
      <c r="N122" s="19">
        <v>10</v>
      </c>
      <c r="O122" s="19">
        <v>11</v>
      </c>
      <c r="P122" s="19">
        <v>12</v>
      </c>
      <c r="Q122" s="19">
        <v>13</v>
      </c>
      <c r="R122" s="19">
        <v>14</v>
      </c>
      <c r="S122" s="19">
        <v>15</v>
      </c>
      <c r="T122" s="19">
        <v>16</v>
      </c>
      <c r="U122" s="19">
        <v>17</v>
      </c>
      <c r="V122" s="19">
        <v>18</v>
      </c>
      <c r="W122" s="19">
        <v>19</v>
      </c>
      <c r="X122" s="19">
        <v>20</v>
      </c>
      <c r="Y122" s="20">
        <v>21</v>
      </c>
    </row>
    <row r="123" spans="1:25">
      <c r="A123" s="283">
        <v>122</v>
      </c>
      <c r="B123" s="285">
        <v>7.4</v>
      </c>
      <c r="C123" s="296" t="s">
        <v>1927</v>
      </c>
      <c r="D123" s="22">
        <v>1</v>
      </c>
      <c r="E123" s="42" t="s">
        <v>1928</v>
      </c>
      <c r="F123" s="39">
        <v>0.1</v>
      </c>
      <c r="G123" s="39" t="s">
        <v>1798</v>
      </c>
      <c r="H123" s="39">
        <v>1.4</v>
      </c>
      <c r="I123" s="39">
        <v>6</v>
      </c>
      <c r="J123" s="40">
        <f t="shared" ref="J123:J135" si="2">I123+2</f>
        <v>8</v>
      </c>
      <c r="K123" s="22">
        <v>1</v>
      </c>
      <c r="L123" s="22" t="s">
        <v>1807</v>
      </c>
      <c r="M123" s="22" t="s">
        <v>1803</v>
      </c>
      <c r="N123" s="22" t="s">
        <v>1811</v>
      </c>
      <c r="O123" s="22" t="s">
        <v>1801</v>
      </c>
      <c r="P123" s="22" t="s">
        <v>1799</v>
      </c>
      <c r="Q123" s="22"/>
      <c r="R123" s="22" t="s">
        <v>1805</v>
      </c>
      <c r="S123" s="22" t="s">
        <v>1801</v>
      </c>
      <c r="T123" s="22" t="s">
        <v>1806</v>
      </c>
      <c r="U123" s="22"/>
      <c r="V123" s="22"/>
      <c r="W123" s="22" t="s">
        <v>1801</v>
      </c>
      <c r="X123" s="22"/>
      <c r="Y123" s="23"/>
    </row>
    <row r="124" spans="1:25">
      <c r="A124" s="284"/>
      <c r="B124" s="286"/>
      <c r="C124" s="297"/>
      <c r="D124" s="14">
        <v>2</v>
      </c>
      <c r="E124" s="34" t="s">
        <v>1929</v>
      </c>
      <c r="F124" s="40">
        <v>1.2</v>
      </c>
      <c r="G124" s="40" t="s">
        <v>1798</v>
      </c>
      <c r="H124" s="40">
        <v>1.2</v>
      </c>
      <c r="I124" s="40">
        <v>6</v>
      </c>
      <c r="J124" s="40">
        <f t="shared" si="2"/>
        <v>8</v>
      </c>
      <c r="K124" s="14">
        <v>1</v>
      </c>
      <c r="L124" s="14" t="s">
        <v>1807</v>
      </c>
      <c r="M124" s="14" t="s">
        <v>1803</v>
      </c>
      <c r="N124" s="14" t="s">
        <v>1811</v>
      </c>
      <c r="O124" s="14" t="s">
        <v>1801</v>
      </c>
      <c r="P124" s="14" t="s">
        <v>1799</v>
      </c>
      <c r="Q124" s="14"/>
      <c r="R124" s="14" t="s">
        <v>1805</v>
      </c>
      <c r="S124" s="14" t="s">
        <v>1801</v>
      </c>
      <c r="T124" s="14" t="s">
        <v>1806</v>
      </c>
      <c r="U124" s="14"/>
      <c r="V124" s="14"/>
      <c r="W124" s="14" t="s">
        <v>1801</v>
      </c>
      <c r="X124" s="14"/>
      <c r="Y124" s="25"/>
    </row>
    <row r="125" spans="1:25">
      <c r="A125" s="284"/>
      <c r="B125" s="286"/>
      <c r="C125" s="297"/>
      <c r="D125" s="14">
        <v>3</v>
      </c>
      <c r="E125" s="34" t="s">
        <v>1930</v>
      </c>
      <c r="F125" s="40">
        <v>1.9</v>
      </c>
      <c r="G125" s="40" t="s">
        <v>1798</v>
      </c>
      <c r="H125" s="40">
        <v>1.2</v>
      </c>
      <c r="I125" s="40">
        <v>6</v>
      </c>
      <c r="J125" s="40">
        <f t="shared" si="2"/>
        <v>8</v>
      </c>
      <c r="K125" s="14">
        <v>1</v>
      </c>
      <c r="L125" s="14" t="s">
        <v>1807</v>
      </c>
      <c r="M125" s="14" t="s">
        <v>1803</v>
      </c>
      <c r="N125" s="14" t="s">
        <v>1811</v>
      </c>
      <c r="O125" s="14" t="s">
        <v>1801</v>
      </c>
      <c r="P125" s="14" t="s">
        <v>1799</v>
      </c>
      <c r="Q125" s="14"/>
      <c r="R125" s="14" t="s">
        <v>1805</v>
      </c>
      <c r="S125" s="14" t="s">
        <v>1801</v>
      </c>
      <c r="T125" s="14" t="s">
        <v>1806</v>
      </c>
      <c r="U125" s="14"/>
      <c r="V125" s="14"/>
      <c r="W125" s="14" t="s">
        <v>1801</v>
      </c>
      <c r="X125" s="14"/>
      <c r="Y125" s="25"/>
    </row>
    <row r="126" spans="1:25">
      <c r="A126" s="284"/>
      <c r="B126" s="286"/>
      <c r="C126" s="297"/>
      <c r="D126" s="14">
        <v>4</v>
      </c>
      <c r="E126" s="34" t="s">
        <v>1931</v>
      </c>
      <c r="F126" s="40">
        <v>2.5</v>
      </c>
      <c r="G126" s="40" t="s">
        <v>1798</v>
      </c>
      <c r="H126" s="40">
        <v>1.6</v>
      </c>
      <c r="I126" s="40">
        <v>6</v>
      </c>
      <c r="J126" s="40">
        <f t="shared" si="2"/>
        <v>8</v>
      </c>
      <c r="K126" s="14">
        <v>1</v>
      </c>
      <c r="L126" s="14" t="s">
        <v>1807</v>
      </c>
      <c r="M126" s="14" t="s">
        <v>1803</v>
      </c>
      <c r="N126" s="14" t="s">
        <v>1811</v>
      </c>
      <c r="O126" s="14" t="s">
        <v>1801</v>
      </c>
      <c r="P126" s="14" t="s">
        <v>1799</v>
      </c>
      <c r="Q126" s="14"/>
      <c r="R126" s="14" t="s">
        <v>1805</v>
      </c>
      <c r="S126" s="14" t="s">
        <v>1801</v>
      </c>
      <c r="T126" s="14" t="s">
        <v>1806</v>
      </c>
      <c r="U126" s="14"/>
      <c r="V126" s="14"/>
      <c r="W126" s="14" t="s">
        <v>1801</v>
      </c>
      <c r="X126" s="14"/>
      <c r="Y126" s="25"/>
    </row>
    <row r="127" spans="1:25">
      <c r="A127" s="284"/>
      <c r="B127" s="286"/>
      <c r="C127" s="297"/>
      <c r="D127" s="14">
        <v>5</v>
      </c>
      <c r="E127" s="34" t="s">
        <v>1932</v>
      </c>
      <c r="F127" s="40">
        <v>2.8</v>
      </c>
      <c r="G127" s="40" t="s">
        <v>1798</v>
      </c>
      <c r="H127" s="40">
        <v>1.8</v>
      </c>
      <c r="I127" s="40">
        <v>6.2</v>
      </c>
      <c r="J127" s="40">
        <f t="shared" si="2"/>
        <v>8.1999999999999993</v>
      </c>
      <c r="K127" s="14">
        <v>1</v>
      </c>
      <c r="L127" s="14" t="s">
        <v>1807</v>
      </c>
      <c r="M127" s="14" t="s">
        <v>1803</v>
      </c>
      <c r="N127" s="14" t="s">
        <v>1811</v>
      </c>
      <c r="O127" s="14" t="s">
        <v>1801</v>
      </c>
      <c r="P127" s="14" t="s">
        <v>1799</v>
      </c>
      <c r="Q127" s="14"/>
      <c r="R127" s="14" t="s">
        <v>1805</v>
      </c>
      <c r="S127" s="14" t="s">
        <v>1801</v>
      </c>
      <c r="T127" s="14" t="s">
        <v>1806</v>
      </c>
      <c r="U127" s="14"/>
      <c r="V127" s="14"/>
      <c r="W127" s="14" t="s">
        <v>1801</v>
      </c>
      <c r="X127" s="14"/>
      <c r="Y127" s="25"/>
    </row>
    <row r="128" spans="1:25">
      <c r="A128" s="284"/>
      <c r="B128" s="286"/>
      <c r="C128" s="297"/>
      <c r="D128" s="14">
        <v>6</v>
      </c>
      <c r="E128" s="34" t="s">
        <v>1933</v>
      </c>
      <c r="F128" s="40">
        <v>2.9</v>
      </c>
      <c r="G128" s="40" t="s">
        <v>1798</v>
      </c>
      <c r="H128" s="40">
        <v>1.4</v>
      </c>
      <c r="I128" s="40">
        <v>6</v>
      </c>
      <c r="J128" s="40">
        <f t="shared" si="2"/>
        <v>8</v>
      </c>
      <c r="K128" s="14">
        <v>1</v>
      </c>
      <c r="L128" s="14" t="s">
        <v>1807</v>
      </c>
      <c r="M128" s="14" t="s">
        <v>1803</v>
      </c>
      <c r="N128" s="14" t="s">
        <v>1811</v>
      </c>
      <c r="O128" s="14" t="s">
        <v>1801</v>
      </c>
      <c r="P128" s="14" t="s">
        <v>1799</v>
      </c>
      <c r="Q128" s="14"/>
      <c r="R128" s="14" t="s">
        <v>1805</v>
      </c>
      <c r="S128" s="14" t="s">
        <v>1801</v>
      </c>
      <c r="T128" s="14" t="s">
        <v>1806</v>
      </c>
      <c r="U128" s="14"/>
      <c r="V128" s="14"/>
      <c r="W128" s="14" t="s">
        <v>1801</v>
      </c>
      <c r="X128" s="14"/>
      <c r="Y128" s="25"/>
    </row>
    <row r="129" spans="1:25">
      <c r="A129" s="284"/>
      <c r="B129" s="286"/>
      <c r="C129" s="297"/>
      <c r="D129" s="14">
        <v>7</v>
      </c>
      <c r="E129" s="34" t="s">
        <v>1934</v>
      </c>
      <c r="F129" s="40">
        <v>3.2</v>
      </c>
      <c r="G129" s="40" t="s">
        <v>1798</v>
      </c>
      <c r="H129" s="40">
        <v>1.4</v>
      </c>
      <c r="I129" s="40">
        <v>6</v>
      </c>
      <c r="J129" s="40">
        <f t="shared" si="2"/>
        <v>8</v>
      </c>
      <c r="K129" s="14">
        <v>1</v>
      </c>
      <c r="L129" s="14" t="s">
        <v>1807</v>
      </c>
      <c r="M129" s="14" t="s">
        <v>1803</v>
      </c>
      <c r="N129" s="14" t="s">
        <v>1811</v>
      </c>
      <c r="O129" s="14" t="s">
        <v>1801</v>
      </c>
      <c r="P129" s="14" t="s">
        <v>1799</v>
      </c>
      <c r="Q129" s="14"/>
      <c r="R129" s="14" t="s">
        <v>1805</v>
      </c>
      <c r="S129" s="14" t="s">
        <v>1801</v>
      </c>
      <c r="T129" s="14" t="s">
        <v>1806</v>
      </c>
      <c r="U129" s="14"/>
      <c r="V129" s="14"/>
      <c r="W129" s="14" t="s">
        <v>1801</v>
      </c>
      <c r="X129" s="14"/>
      <c r="Y129" s="25"/>
    </row>
    <row r="130" spans="1:25">
      <c r="A130" s="284"/>
      <c r="B130" s="286"/>
      <c r="C130" s="297"/>
      <c r="D130" s="14">
        <v>8</v>
      </c>
      <c r="E130" s="34" t="s">
        <v>1935</v>
      </c>
      <c r="F130" s="40">
        <v>3.4</v>
      </c>
      <c r="G130" s="40" t="s">
        <v>1798</v>
      </c>
      <c r="H130" s="40">
        <v>1.6</v>
      </c>
      <c r="I130" s="40">
        <v>6</v>
      </c>
      <c r="J130" s="40">
        <f t="shared" si="2"/>
        <v>8</v>
      </c>
      <c r="K130" s="14">
        <v>1</v>
      </c>
      <c r="L130" s="14" t="s">
        <v>1807</v>
      </c>
      <c r="M130" s="14" t="s">
        <v>1803</v>
      </c>
      <c r="N130" s="14" t="s">
        <v>1811</v>
      </c>
      <c r="O130" s="14" t="s">
        <v>1801</v>
      </c>
      <c r="P130" s="14" t="s">
        <v>1799</v>
      </c>
      <c r="Q130" s="14"/>
      <c r="R130" s="14" t="s">
        <v>1805</v>
      </c>
      <c r="S130" s="14" t="s">
        <v>1801</v>
      </c>
      <c r="T130" s="14" t="s">
        <v>1806</v>
      </c>
      <c r="U130" s="14"/>
      <c r="V130" s="14"/>
      <c r="W130" s="14" t="s">
        <v>1801</v>
      </c>
      <c r="X130" s="14"/>
      <c r="Y130" s="25"/>
    </row>
    <row r="131" spans="1:25">
      <c r="A131" s="284"/>
      <c r="B131" s="286"/>
      <c r="C131" s="297"/>
      <c r="D131" s="14">
        <v>9</v>
      </c>
      <c r="E131" s="34" t="s">
        <v>1936</v>
      </c>
      <c r="F131" s="40">
        <v>5</v>
      </c>
      <c r="G131" s="40" t="s">
        <v>1798</v>
      </c>
      <c r="H131" s="40">
        <v>1.6</v>
      </c>
      <c r="I131" s="40">
        <v>6</v>
      </c>
      <c r="J131" s="40">
        <f t="shared" si="2"/>
        <v>8</v>
      </c>
      <c r="K131" s="14">
        <v>1</v>
      </c>
      <c r="L131" s="14" t="s">
        <v>1807</v>
      </c>
      <c r="M131" s="14" t="s">
        <v>1803</v>
      </c>
      <c r="N131" s="14" t="s">
        <v>1811</v>
      </c>
      <c r="O131" s="14" t="s">
        <v>1801</v>
      </c>
      <c r="P131" s="14" t="s">
        <v>1799</v>
      </c>
      <c r="Q131" s="14"/>
      <c r="R131" s="14" t="s">
        <v>1805</v>
      </c>
      <c r="S131" s="14" t="s">
        <v>1801</v>
      </c>
      <c r="T131" s="14" t="s">
        <v>1806</v>
      </c>
      <c r="U131" s="14"/>
      <c r="V131" s="14"/>
      <c r="W131" s="14" t="s">
        <v>1801</v>
      </c>
      <c r="X131" s="14"/>
      <c r="Y131" s="25"/>
    </row>
    <row r="132" spans="1:25">
      <c r="A132" s="284"/>
      <c r="B132" s="286"/>
      <c r="C132" s="297"/>
      <c r="D132" s="14">
        <v>10</v>
      </c>
      <c r="E132" s="34" t="s">
        <v>1937</v>
      </c>
      <c r="F132" s="40">
        <v>5.4</v>
      </c>
      <c r="G132" s="40" t="s">
        <v>1798</v>
      </c>
      <c r="H132" s="40">
        <v>1.4</v>
      </c>
      <c r="I132" s="40">
        <v>6</v>
      </c>
      <c r="J132" s="40">
        <f t="shared" si="2"/>
        <v>8</v>
      </c>
      <c r="K132" s="14">
        <v>1</v>
      </c>
      <c r="L132" s="14" t="s">
        <v>1807</v>
      </c>
      <c r="M132" s="14" t="s">
        <v>1803</v>
      </c>
      <c r="N132" s="14" t="s">
        <v>1811</v>
      </c>
      <c r="O132" s="14" t="s">
        <v>1801</v>
      </c>
      <c r="P132" s="14" t="s">
        <v>1799</v>
      </c>
      <c r="Q132" s="14"/>
      <c r="R132" s="14" t="s">
        <v>1805</v>
      </c>
      <c r="S132" s="14" t="s">
        <v>1801</v>
      </c>
      <c r="T132" s="14" t="s">
        <v>1806</v>
      </c>
      <c r="U132" s="14"/>
      <c r="V132" s="14"/>
      <c r="W132" s="14" t="s">
        <v>1801</v>
      </c>
      <c r="X132" s="14"/>
      <c r="Y132" s="25"/>
    </row>
    <row r="133" spans="1:25">
      <c r="A133" s="284"/>
      <c r="B133" s="286"/>
      <c r="C133" s="297"/>
      <c r="D133" s="14">
        <v>11</v>
      </c>
      <c r="E133" s="34" t="s">
        <v>1938</v>
      </c>
      <c r="F133" s="40">
        <v>5.5</v>
      </c>
      <c r="G133" s="40" t="s">
        <v>1798</v>
      </c>
      <c r="H133" s="40">
        <v>1.2</v>
      </c>
      <c r="I133" s="40">
        <v>6</v>
      </c>
      <c r="J133" s="40">
        <f t="shared" si="2"/>
        <v>8</v>
      </c>
      <c r="K133" s="14">
        <v>1</v>
      </c>
      <c r="L133" s="14" t="s">
        <v>1807</v>
      </c>
      <c r="M133" s="14" t="s">
        <v>1803</v>
      </c>
      <c r="N133" s="14" t="s">
        <v>1811</v>
      </c>
      <c r="O133" s="14" t="s">
        <v>1801</v>
      </c>
      <c r="P133" s="14" t="s">
        <v>1799</v>
      </c>
      <c r="Q133" s="14"/>
      <c r="R133" s="14" t="s">
        <v>1805</v>
      </c>
      <c r="S133" s="14" t="s">
        <v>1801</v>
      </c>
      <c r="T133" s="14" t="s">
        <v>1806</v>
      </c>
      <c r="U133" s="14"/>
      <c r="V133" s="14"/>
      <c r="W133" s="14" t="s">
        <v>1801</v>
      </c>
      <c r="X133" s="14"/>
      <c r="Y133" s="25"/>
    </row>
    <row r="134" spans="1:25">
      <c r="A134" s="284"/>
      <c r="B134" s="286"/>
      <c r="C134" s="297"/>
      <c r="D134" s="14">
        <v>12</v>
      </c>
      <c r="E134" s="34" t="s">
        <v>1939</v>
      </c>
      <c r="F134" s="40">
        <v>5.9</v>
      </c>
      <c r="G134" s="40" t="s">
        <v>1798</v>
      </c>
      <c r="H134" s="40">
        <v>1.4</v>
      </c>
      <c r="I134" s="40">
        <v>6</v>
      </c>
      <c r="J134" s="40">
        <f t="shared" si="2"/>
        <v>8</v>
      </c>
      <c r="K134" s="14">
        <v>1</v>
      </c>
      <c r="L134" s="14" t="s">
        <v>1807</v>
      </c>
      <c r="M134" s="14" t="s">
        <v>1803</v>
      </c>
      <c r="N134" s="14" t="s">
        <v>1811</v>
      </c>
      <c r="O134" s="14" t="s">
        <v>1801</v>
      </c>
      <c r="P134" s="14" t="s">
        <v>1799</v>
      </c>
      <c r="Q134" s="14"/>
      <c r="R134" s="14" t="s">
        <v>1805</v>
      </c>
      <c r="S134" s="14" t="s">
        <v>1801</v>
      </c>
      <c r="T134" s="14" t="s">
        <v>1806</v>
      </c>
      <c r="U134" s="14"/>
      <c r="V134" s="14"/>
      <c r="W134" s="14" t="s">
        <v>1801</v>
      </c>
      <c r="X134" s="14"/>
      <c r="Y134" s="25"/>
    </row>
    <row r="135" spans="1:25">
      <c r="A135" s="284"/>
      <c r="B135" s="286"/>
      <c r="C135" s="297"/>
      <c r="D135" s="14">
        <v>13</v>
      </c>
      <c r="E135" s="34" t="s">
        <v>1940</v>
      </c>
      <c r="F135" s="40">
        <v>7.4</v>
      </c>
      <c r="G135" s="40" t="s">
        <v>1798</v>
      </c>
      <c r="H135" s="40">
        <v>1.4</v>
      </c>
      <c r="I135" s="40">
        <v>6</v>
      </c>
      <c r="J135" s="40">
        <f t="shared" si="2"/>
        <v>8</v>
      </c>
      <c r="K135" s="14">
        <v>1</v>
      </c>
      <c r="L135" s="14" t="s">
        <v>1807</v>
      </c>
      <c r="M135" s="14" t="s">
        <v>1803</v>
      </c>
      <c r="N135" s="14" t="s">
        <v>1811</v>
      </c>
      <c r="O135" s="14" t="s">
        <v>1801</v>
      </c>
      <c r="P135" s="14" t="s">
        <v>1799</v>
      </c>
      <c r="Q135" s="14"/>
      <c r="R135" s="14" t="s">
        <v>1805</v>
      </c>
      <c r="S135" s="14" t="s">
        <v>1801</v>
      </c>
      <c r="T135" s="14" t="s">
        <v>1806</v>
      </c>
      <c r="U135" s="14"/>
      <c r="V135" s="14"/>
      <c r="W135" s="14" t="s">
        <v>1801</v>
      </c>
      <c r="X135" s="14"/>
      <c r="Y135" s="25"/>
    </row>
    <row r="136" spans="1:25">
      <c r="A136" s="284">
        <v>6011</v>
      </c>
      <c r="B136" s="286">
        <v>1.5</v>
      </c>
      <c r="C136" s="297" t="s">
        <v>1941</v>
      </c>
      <c r="D136" s="14">
        <v>1</v>
      </c>
      <c r="E136" s="34" t="s">
        <v>1882</v>
      </c>
      <c r="F136" s="40">
        <v>0</v>
      </c>
      <c r="G136" s="40" t="s">
        <v>1798</v>
      </c>
      <c r="H136" s="40">
        <v>9</v>
      </c>
      <c r="I136" s="40">
        <v>4</v>
      </c>
      <c r="J136" s="40">
        <v>5</v>
      </c>
      <c r="K136" s="14">
        <v>1</v>
      </c>
      <c r="L136" s="14" t="s">
        <v>1807</v>
      </c>
      <c r="M136" s="14" t="s">
        <v>1803</v>
      </c>
      <c r="N136" s="14" t="s">
        <v>1811</v>
      </c>
      <c r="O136" s="14" t="s">
        <v>1801</v>
      </c>
      <c r="P136" s="14" t="s">
        <v>1799</v>
      </c>
      <c r="Q136" s="14"/>
      <c r="R136" s="14" t="s">
        <v>1809</v>
      </c>
      <c r="S136" s="14" t="s">
        <v>1801</v>
      </c>
      <c r="T136" s="14" t="s">
        <v>1806</v>
      </c>
      <c r="U136" s="14"/>
      <c r="V136" s="14"/>
      <c r="W136" s="14" t="s">
        <v>1801</v>
      </c>
      <c r="X136" s="14"/>
      <c r="Y136" s="25"/>
    </row>
    <row r="137" spans="1:25">
      <c r="A137" s="284"/>
      <c r="B137" s="286"/>
      <c r="C137" s="297"/>
      <c r="D137" s="14">
        <v>2</v>
      </c>
      <c r="E137" s="34" t="s">
        <v>1822</v>
      </c>
      <c r="F137" s="40">
        <v>0.1</v>
      </c>
      <c r="G137" s="40" t="s">
        <v>1798</v>
      </c>
      <c r="H137" s="40">
        <v>1.2</v>
      </c>
      <c r="I137" s="40">
        <v>4</v>
      </c>
      <c r="J137" s="40">
        <v>5</v>
      </c>
      <c r="K137" s="14">
        <v>1</v>
      </c>
      <c r="L137" s="14" t="s">
        <v>1807</v>
      </c>
      <c r="M137" s="14" t="s">
        <v>1803</v>
      </c>
      <c r="N137" s="14" t="s">
        <v>1811</v>
      </c>
      <c r="O137" s="14" t="s">
        <v>1801</v>
      </c>
      <c r="P137" s="14" t="s">
        <v>1799</v>
      </c>
      <c r="Q137" s="14"/>
      <c r="R137" s="14" t="s">
        <v>1805</v>
      </c>
      <c r="S137" s="14" t="s">
        <v>1801</v>
      </c>
      <c r="T137" s="14" t="s">
        <v>1806</v>
      </c>
      <c r="U137" s="14"/>
      <c r="V137" s="14"/>
      <c r="W137" s="14" t="s">
        <v>1801</v>
      </c>
      <c r="X137" s="14"/>
      <c r="Y137" s="25"/>
    </row>
    <row r="138" spans="1:25">
      <c r="A138" s="284"/>
      <c r="B138" s="286"/>
      <c r="C138" s="297"/>
      <c r="D138" s="14">
        <v>3</v>
      </c>
      <c r="E138" s="34" t="s">
        <v>1942</v>
      </c>
      <c r="F138" s="40">
        <v>0.2</v>
      </c>
      <c r="G138" s="40" t="s">
        <v>1798</v>
      </c>
      <c r="H138" s="40">
        <v>7.5</v>
      </c>
      <c r="I138" s="40">
        <v>3</v>
      </c>
      <c r="J138" s="40">
        <v>4</v>
      </c>
      <c r="K138" s="14">
        <v>1</v>
      </c>
      <c r="L138" s="14" t="s">
        <v>1807</v>
      </c>
      <c r="M138" s="14" t="s">
        <v>1803</v>
      </c>
      <c r="N138" s="14" t="s">
        <v>1811</v>
      </c>
      <c r="O138" s="14" t="s">
        <v>1825</v>
      </c>
      <c r="P138" s="14" t="s">
        <v>1799</v>
      </c>
      <c r="Q138" s="14"/>
      <c r="R138" s="14" t="s">
        <v>1809</v>
      </c>
      <c r="S138" s="14" t="s">
        <v>1825</v>
      </c>
      <c r="T138" s="14" t="s">
        <v>1806</v>
      </c>
      <c r="U138" s="14"/>
      <c r="V138" s="14"/>
      <c r="W138" s="14" t="s">
        <v>1801</v>
      </c>
      <c r="X138" s="14"/>
      <c r="Y138" s="25"/>
    </row>
    <row r="139" spans="1:25">
      <c r="A139" s="284"/>
      <c r="B139" s="286"/>
      <c r="C139" s="297"/>
      <c r="D139" s="14">
        <v>4</v>
      </c>
      <c r="E139" s="34" t="s">
        <v>1943</v>
      </c>
      <c r="F139" s="40">
        <v>1.4</v>
      </c>
      <c r="G139" s="40" t="s">
        <v>1798</v>
      </c>
      <c r="H139" s="40">
        <v>1.2</v>
      </c>
      <c r="I139" s="40">
        <v>4</v>
      </c>
      <c r="J139" s="40">
        <f>I139+2</f>
        <v>6</v>
      </c>
      <c r="K139" s="14">
        <v>1</v>
      </c>
      <c r="L139" s="14" t="s">
        <v>1807</v>
      </c>
      <c r="M139" s="14" t="s">
        <v>1803</v>
      </c>
      <c r="N139" s="14" t="s">
        <v>1811</v>
      </c>
      <c r="O139" s="14" t="s">
        <v>1801</v>
      </c>
      <c r="P139" s="14" t="s">
        <v>1799</v>
      </c>
      <c r="Q139" s="14"/>
      <c r="R139" s="14" t="s">
        <v>1805</v>
      </c>
      <c r="S139" s="14" t="s">
        <v>1801</v>
      </c>
      <c r="T139" s="14" t="s">
        <v>1806</v>
      </c>
      <c r="U139" s="14"/>
      <c r="V139" s="14"/>
      <c r="W139" s="14" t="s">
        <v>1801</v>
      </c>
      <c r="X139" s="14"/>
      <c r="Y139" s="25"/>
    </row>
    <row r="140" spans="1:25">
      <c r="A140" s="284">
        <v>6012</v>
      </c>
      <c r="B140" s="286">
        <v>1.7</v>
      </c>
      <c r="C140" s="297" t="s">
        <v>1944</v>
      </c>
      <c r="D140" s="14">
        <v>1</v>
      </c>
      <c r="E140" s="34" t="s">
        <v>1945</v>
      </c>
      <c r="F140" s="40">
        <v>0</v>
      </c>
      <c r="G140" s="40" t="s">
        <v>1798</v>
      </c>
      <c r="H140" s="40">
        <v>1.4</v>
      </c>
      <c r="I140" s="40">
        <v>6</v>
      </c>
      <c r="J140" s="40">
        <f>I140+2</f>
        <v>8</v>
      </c>
      <c r="K140" s="14">
        <v>1</v>
      </c>
      <c r="L140" s="14" t="s">
        <v>1807</v>
      </c>
      <c r="M140" s="14" t="s">
        <v>1803</v>
      </c>
      <c r="N140" s="14" t="s">
        <v>1811</v>
      </c>
      <c r="O140" s="14" t="s">
        <v>1801</v>
      </c>
      <c r="P140" s="14" t="s">
        <v>1799</v>
      </c>
      <c r="Q140" s="14"/>
      <c r="R140" s="14" t="s">
        <v>1805</v>
      </c>
      <c r="S140" s="14" t="s">
        <v>1801</v>
      </c>
      <c r="T140" s="14" t="s">
        <v>1806</v>
      </c>
      <c r="U140" s="14"/>
      <c r="V140" s="14"/>
      <c r="W140" s="14" t="s">
        <v>1801</v>
      </c>
      <c r="X140" s="14"/>
      <c r="Y140" s="25"/>
    </row>
    <row r="141" spans="1:25">
      <c r="A141" s="284"/>
      <c r="B141" s="286"/>
      <c r="C141" s="297"/>
      <c r="D141" s="14">
        <v>2</v>
      </c>
      <c r="E141" s="34" t="s">
        <v>1822</v>
      </c>
      <c r="F141" s="40">
        <v>0</v>
      </c>
      <c r="G141" s="40" t="s">
        <v>1798</v>
      </c>
      <c r="H141" s="40">
        <v>1.4</v>
      </c>
      <c r="I141" s="40">
        <v>5</v>
      </c>
      <c r="J141" s="40">
        <v>6</v>
      </c>
      <c r="K141" s="14">
        <v>1</v>
      </c>
      <c r="L141" s="14" t="s">
        <v>1807</v>
      </c>
      <c r="M141" s="14" t="s">
        <v>1803</v>
      </c>
      <c r="N141" s="14" t="s">
        <v>1811</v>
      </c>
      <c r="O141" s="14" t="s">
        <v>1801</v>
      </c>
      <c r="P141" s="14" t="s">
        <v>1799</v>
      </c>
      <c r="Q141" s="14"/>
      <c r="R141" s="14" t="s">
        <v>1805</v>
      </c>
      <c r="S141" s="14" t="s">
        <v>1801</v>
      </c>
      <c r="T141" s="14" t="s">
        <v>1806</v>
      </c>
      <c r="U141" s="14"/>
      <c r="V141" s="14"/>
      <c r="W141" s="14" t="s">
        <v>1801</v>
      </c>
      <c r="X141" s="14"/>
      <c r="Y141" s="25"/>
    </row>
    <row r="142" spans="1:25">
      <c r="A142" s="284"/>
      <c r="B142" s="286"/>
      <c r="C142" s="297"/>
      <c r="D142" s="14">
        <v>3</v>
      </c>
      <c r="E142" s="34" t="s">
        <v>1826</v>
      </c>
      <c r="F142" s="40">
        <v>0.3</v>
      </c>
      <c r="G142" s="40" t="s">
        <v>1798</v>
      </c>
      <c r="H142" s="40">
        <v>1.8</v>
      </c>
      <c r="I142" s="40">
        <v>4.5</v>
      </c>
      <c r="J142" s="40">
        <v>5.5</v>
      </c>
      <c r="K142" s="14">
        <v>1</v>
      </c>
      <c r="L142" s="14" t="s">
        <v>1807</v>
      </c>
      <c r="M142" s="14" t="s">
        <v>1803</v>
      </c>
      <c r="N142" s="14" t="s">
        <v>1811</v>
      </c>
      <c r="O142" s="14" t="s">
        <v>1825</v>
      </c>
      <c r="P142" s="14" t="s">
        <v>1799</v>
      </c>
      <c r="Q142" s="14"/>
      <c r="R142" s="14" t="s">
        <v>1805</v>
      </c>
      <c r="S142" s="14" t="s">
        <v>1801</v>
      </c>
      <c r="T142" s="14" t="s">
        <v>1806</v>
      </c>
      <c r="U142" s="14"/>
      <c r="V142" s="14"/>
      <c r="W142" s="14" t="s">
        <v>1801</v>
      </c>
      <c r="X142" s="14"/>
      <c r="Y142" s="25"/>
    </row>
    <row r="143" spans="1:25">
      <c r="A143" s="284"/>
      <c r="B143" s="286"/>
      <c r="C143" s="297"/>
      <c r="D143" s="14">
        <v>4</v>
      </c>
      <c r="E143" s="34" t="s">
        <v>1946</v>
      </c>
      <c r="F143" s="40">
        <v>0.5</v>
      </c>
      <c r="G143" s="40" t="s">
        <v>1798</v>
      </c>
      <c r="H143" s="40">
        <v>1.6</v>
      </c>
      <c r="I143" s="40">
        <v>4.5</v>
      </c>
      <c r="J143" s="40">
        <v>5.5</v>
      </c>
      <c r="K143" s="14">
        <v>1</v>
      </c>
      <c r="L143" s="14" t="s">
        <v>1807</v>
      </c>
      <c r="M143" s="14" t="s">
        <v>1803</v>
      </c>
      <c r="N143" s="14" t="s">
        <v>1811</v>
      </c>
      <c r="O143" s="14" t="s">
        <v>1801</v>
      </c>
      <c r="P143" s="14" t="s">
        <v>1799</v>
      </c>
      <c r="Q143" s="14"/>
      <c r="R143" s="14" t="s">
        <v>1805</v>
      </c>
      <c r="S143" s="14" t="s">
        <v>1801</v>
      </c>
      <c r="T143" s="14" t="s">
        <v>1806</v>
      </c>
      <c r="U143" s="14"/>
      <c r="V143" s="14"/>
      <c r="W143" s="14" t="s">
        <v>1801</v>
      </c>
      <c r="X143" s="14"/>
      <c r="Y143" s="25"/>
    </row>
    <row r="144" spans="1:25">
      <c r="A144" s="284"/>
      <c r="B144" s="286"/>
      <c r="C144" s="297"/>
      <c r="D144" s="14">
        <v>5</v>
      </c>
      <c r="E144" s="34" t="s">
        <v>1947</v>
      </c>
      <c r="F144" s="40">
        <v>0.9</v>
      </c>
      <c r="G144" s="40" t="s">
        <v>1798</v>
      </c>
      <c r="H144" s="40">
        <v>1.4</v>
      </c>
      <c r="I144" s="40">
        <v>4</v>
      </c>
      <c r="J144" s="40">
        <v>5</v>
      </c>
      <c r="K144" s="14">
        <v>1</v>
      </c>
      <c r="L144" s="14" t="s">
        <v>1807</v>
      </c>
      <c r="M144" s="14" t="s">
        <v>1803</v>
      </c>
      <c r="N144" s="14" t="s">
        <v>1811</v>
      </c>
      <c r="O144" s="14" t="s">
        <v>1801</v>
      </c>
      <c r="P144" s="14" t="s">
        <v>1799</v>
      </c>
      <c r="Q144" s="14"/>
      <c r="R144" s="14" t="s">
        <v>1805</v>
      </c>
      <c r="S144" s="14" t="s">
        <v>1801</v>
      </c>
      <c r="T144" s="14" t="s">
        <v>1806</v>
      </c>
      <c r="U144" s="14"/>
      <c r="V144" s="14"/>
      <c r="W144" s="14" t="s">
        <v>1801</v>
      </c>
      <c r="X144" s="14"/>
      <c r="Y144" s="25"/>
    </row>
    <row r="145" spans="1:25">
      <c r="A145" s="284"/>
      <c r="B145" s="286"/>
      <c r="C145" s="297"/>
      <c r="D145" s="14">
        <v>6</v>
      </c>
      <c r="E145" s="34" t="s">
        <v>1948</v>
      </c>
      <c r="F145" s="40">
        <v>1</v>
      </c>
      <c r="G145" s="40" t="s">
        <v>1798</v>
      </c>
      <c r="H145" s="40">
        <v>15</v>
      </c>
      <c r="I145" s="40">
        <v>4.5</v>
      </c>
      <c r="J145" s="40">
        <v>5.5</v>
      </c>
      <c r="K145" s="14">
        <v>2</v>
      </c>
      <c r="L145" s="14" t="s">
        <v>1807</v>
      </c>
      <c r="M145" s="14" t="s">
        <v>1803</v>
      </c>
      <c r="N145" s="14" t="s">
        <v>1811</v>
      </c>
      <c r="O145" s="14" t="s">
        <v>1801</v>
      </c>
      <c r="P145" s="14" t="s">
        <v>1799</v>
      </c>
      <c r="Q145" s="14"/>
      <c r="R145" s="14" t="s">
        <v>1809</v>
      </c>
      <c r="S145" s="14" t="s">
        <v>1801</v>
      </c>
      <c r="T145" s="14" t="s">
        <v>1806</v>
      </c>
      <c r="U145" s="14"/>
      <c r="V145" s="14"/>
      <c r="W145" s="14" t="s">
        <v>1801</v>
      </c>
      <c r="X145" s="14"/>
      <c r="Y145" s="25"/>
    </row>
    <row r="146" spans="1:25">
      <c r="A146" s="284"/>
      <c r="B146" s="286"/>
      <c r="C146" s="297"/>
      <c r="D146" s="14">
        <v>7</v>
      </c>
      <c r="E146" s="34" t="s">
        <v>1949</v>
      </c>
      <c r="F146" s="40">
        <v>1.2</v>
      </c>
      <c r="G146" s="40" t="s">
        <v>1798</v>
      </c>
      <c r="H146" s="40">
        <v>24</v>
      </c>
      <c r="I146" s="40">
        <v>3</v>
      </c>
      <c r="J146" s="40">
        <v>4</v>
      </c>
      <c r="K146" s="14"/>
      <c r="L146" s="14" t="s">
        <v>1800</v>
      </c>
      <c r="M146" s="14" t="s">
        <v>1800</v>
      </c>
      <c r="N146" s="14" t="s">
        <v>1811</v>
      </c>
      <c r="O146" s="14" t="s">
        <v>1801</v>
      </c>
      <c r="P146" s="14" t="s">
        <v>1799</v>
      </c>
      <c r="Q146" s="14"/>
      <c r="R146" s="14" t="s">
        <v>1805</v>
      </c>
      <c r="S146" s="14" t="s">
        <v>1801</v>
      </c>
      <c r="T146" s="14" t="s">
        <v>1806</v>
      </c>
      <c r="U146" s="14"/>
      <c r="V146" s="14"/>
      <c r="W146" s="14" t="s">
        <v>1801</v>
      </c>
      <c r="X146" s="14"/>
      <c r="Y146" s="25"/>
    </row>
    <row r="147" spans="1:25">
      <c r="A147" s="284"/>
      <c r="B147" s="286"/>
      <c r="C147" s="297"/>
      <c r="D147" s="14">
        <v>8</v>
      </c>
      <c r="E147" s="34" t="s">
        <v>1950</v>
      </c>
      <c r="F147" s="40">
        <v>1.4</v>
      </c>
      <c r="G147" s="40" t="s">
        <v>1798</v>
      </c>
      <c r="H147" s="40">
        <v>1.1000000000000001</v>
      </c>
      <c r="I147" s="40">
        <v>3</v>
      </c>
      <c r="J147" s="40">
        <v>4</v>
      </c>
      <c r="K147" s="14"/>
      <c r="L147" s="14" t="s">
        <v>1807</v>
      </c>
      <c r="M147" s="14" t="s">
        <v>1803</v>
      </c>
      <c r="N147" s="14" t="s">
        <v>1811</v>
      </c>
      <c r="O147" s="14" t="s">
        <v>1801</v>
      </c>
      <c r="P147" s="14" t="s">
        <v>1799</v>
      </c>
      <c r="Q147" s="14"/>
      <c r="R147" s="14" t="s">
        <v>1805</v>
      </c>
      <c r="S147" s="14" t="s">
        <v>1801</v>
      </c>
      <c r="T147" s="14" t="s">
        <v>1806</v>
      </c>
      <c r="U147" s="14"/>
      <c r="V147" s="14"/>
      <c r="W147" s="14" t="s">
        <v>1801</v>
      </c>
      <c r="X147" s="14"/>
      <c r="Y147" s="25"/>
    </row>
    <row r="148" spans="1:25">
      <c r="A148" s="284">
        <v>90501</v>
      </c>
      <c r="B148" s="286">
        <v>3.5</v>
      </c>
      <c r="C148" s="297" t="s">
        <v>1951</v>
      </c>
      <c r="D148" s="14">
        <v>1</v>
      </c>
      <c r="E148" s="34" t="s">
        <v>1952</v>
      </c>
      <c r="F148" s="40">
        <v>0</v>
      </c>
      <c r="G148" s="40" t="s">
        <v>1798</v>
      </c>
      <c r="H148" s="40">
        <v>16</v>
      </c>
      <c r="I148" s="40">
        <v>4.5999999999999996</v>
      </c>
      <c r="J148" s="40">
        <v>5.6</v>
      </c>
      <c r="K148" s="14">
        <v>1</v>
      </c>
      <c r="L148" s="14" t="s">
        <v>1807</v>
      </c>
      <c r="M148" s="14" t="s">
        <v>1803</v>
      </c>
      <c r="N148" s="14" t="s">
        <v>1811</v>
      </c>
      <c r="O148" s="14" t="s">
        <v>1801</v>
      </c>
      <c r="P148" s="14" t="s">
        <v>1799</v>
      </c>
      <c r="Q148" s="14"/>
      <c r="R148" s="14" t="s">
        <v>1809</v>
      </c>
      <c r="S148" s="14" t="s">
        <v>1801</v>
      </c>
      <c r="T148" s="14" t="s">
        <v>1806</v>
      </c>
      <c r="U148" s="14"/>
      <c r="V148" s="14"/>
      <c r="W148" s="14" t="s">
        <v>1801</v>
      </c>
      <c r="X148" s="14"/>
      <c r="Y148" s="25"/>
    </row>
    <row r="149" spans="1:25">
      <c r="A149" s="284"/>
      <c r="B149" s="286"/>
      <c r="C149" s="297"/>
      <c r="D149" s="14">
        <v>2</v>
      </c>
      <c r="E149" s="34" t="s">
        <v>1942</v>
      </c>
      <c r="F149" s="40">
        <v>0.2</v>
      </c>
      <c r="G149" s="40" t="s">
        <v>1798</v>
      </c>
      <c r="H149" s="40">
        <v>12</v>
      </c>
      <c r="I149" s="40">
        <v>4</v>
      </c>
      <c r="J149" s="40">
        <v>5</v>
      </c>
      <c r="K149" s="14">
        <v>1</v>
      </c>
      <c r="L149" s="14" t="s">
        <v>1807</v>
      </c>
      <c r="M149" s="14" t="s">
        <v>1803</v>
      </c>
      <c r="N149" s="14" t="s">
        <v>1811</v>
      </c>
      <c r="O149" s="14" t="s">
        <v>1801</v>
      </c>
      <c r="P149" s="14" t="s">
        <v>1799</v>
      </c>
      <c r="Q149" s="14"/>
      <c r="R149" s="14" t="s">
        <v>1809</v>
      </c>
      <c r="S149" s="14" t="s">
        <v>1801</v>
      </c>
      <c r="T149" s="14" t="s">
        <v>1806</v>
      </c>
      <c r="U149" s="14"/>
      <c r="V149" s="14"/>
      <c r="W149" s="14" t="s">
        <v>1801</v>
      </c>
      <c r="X149" s="14"/>
      <c r="Y149" s="25"/>
    </row>
    <row r="150" spans="1:25">
      <c r="A150" s="284"/>
      <c r="B150" s="286"/>
      <c r="C150" s="297"/>
      <c r="D150" s="14">
        <v>3</v>
      </c>
      <c r="E150" s="34" t="s">
        <v>1953</v>
      </c>
      <c r="F150" s="40">
        <v>0.3</v>
      </c>
      <c r="G150" s="40" t="s">
        <v>1798</v>
      </c>
      <c r="H150" s="40">
        <v>1.2</v>
      </c>
      <c r="I150" s="40">
        <v>6</v>
      </c>
      <c r="J150" s="40">
        <f>I150+2</f>
        <v>8</v>
      </c>
      <c r="K150" s="14">
        <v>1</v>
      </c>
      <c r="L150" s="14" t="s">
        <v>1807</v>
      </c>
      <c r="M150" s="14" t="s">
        <v>1803</v>
      </c>
      <c r="N150" s="14" t="s">
        <v>1811</v>
      </c>
      <c r="O150" s="14" t="s">
        <v>1801</v>
      </c>
      <c r="P150" s="14" t="s">
        <v>1799</v>
      </c>
      <c r="Q150" s="14"/>
      <c r="R150" s="14" t="s">
        <v>1805</v>
      </c>
      <c r="S150" s="14" t="s">
        <v>1801</v>
      </c>
      <c r="T150" s="14" t="s">
        <v>1806</v>
      </c>
      <c r="U150" s="14"/>
      <c r="V150" s="14"/>
      <c r="W150" s="14" t="s">
        <v>1801</v>
      </c>
      <c r="X150" s="14"/>
      <c r="Y150" s="25"/>
    </row>
    <row r="151" spans="1:25">
      <c r="A151" s="284"/>
      <c r="B151" s="286"/>
      <c r="C151" s="297"/>
      <c r="D151" s="14">
        <v>4</v>
      </c>
      <c r="E151" s="34" t="s">
        <v>1954</v>
      </c>
      <c r="F151" s="40">
        <v>0.8</v>
      </c>
      <c r="G151" s="40" t="s">
        <v>1798</v>
      </c>
      <c r="H151" s="40">
        <v>1.4</v>
      </c>
      <c r="I151" s="40">
        <v>4</v>
      </c>
      <c r="J151" s="40">
        <v>5</v>
      </c>
      <c r="K151" s="14">
        <v>1</v>
      </c>
      <c r="L151" s="14" t="s">
        <v>1807</v>
      </c>
      <c r="M151" s="14" t="s">
        <v>1803</v>
      </c>
      <c r="N151" s="14" t="s">
        <v>1811</v>
      </c>
      <c r="O151" s="14" t="s">
        <v>1801</v>
      </c>
      <c r="P151" s="14" t="s">
        <v>1799</v>
      </c>
      <c r="Q151" s="14"/>
      <c r="R151" s="14" t="s">
        <v>1805</v>
      </c>
      <c r="S151" s="14" t="s">
        <v>1801</v>
      </c>
      <c r="T151" s="14" t="s">
        <v>1806</v>
      </c>
      <c r="U151" s="14"/>
      <c r="V151" s="14"/>
      <c r="W151" s="14" t="s">
        <v>1801</v>
      </c>
      <c r="X151" s="14"/>
      <c r="Y151" s="25"/>
    </row>
    <row r="152" spans="1:25">
      <c r="A152" s="284"/>
      <c r="B152" s="286"/>
      <c r="C152" s="297"/>
      <c r="D152" s="14">
        <v>5</v>
      </c>
      <c r="E152" s="34" t="s">
        <v>1955</v>
      </c>
      <c r="F152" s="40">
        <v>1.1000000000000001</v>
      </c>
      <c r="G152" s="40" t="s">
        <v>1798</v>
      </c>
      <c r="H152" s="40">
        <v>1.6</v>
      </c>
      <c r="I152" s="40">
        <v>5</v>
      </c>
      <c r="J152" s="40">
        <f>I152+2</f>
        <v>7</v>
      </c>
      <c r="K152" s="14">
        <v>1</v>
      </c>
      <c r="L152" s="14" t="s">
        <v>1807</v>
      </c>
      <c r="M152" s="14" t="s">
        <v>1803</v>
      </c>
      <c r="N152" s="14" t="s">
        <v>1811</v>
      </c>
      <c r="O152" s="14" t="s">
        <v>1825</v>
      </c>
      <c r="P152" s="14" t="s">
        <v>1799</v>
      </c>
      <c r="Q152" s="14"/>
      <c r="R152" s="14" t="s">
        <v>1805</v>
      </c>
      <c r="S152" s="14" t="s">
        <v>1801</v>
      </c>
      <c r="T152" s="14" t="s">
        <v>1806</v>
      </c>
      <c r="U152" s="14"/>
      <c r="V152" s="14"/>
      <c r="W152" s="14" t="s">
        <v>1801</v>
      </c>
      <c r="X152" s="14"/>
      <c r="Y152" s="25"/>
    </row>
    <row r="153" spans="1:25">
      <c r="A153" s="284"/>
      <c r="B153" s="286"/>
      <c r="C153" s="297"/>
      <c r="D153" s="14">
        <v>6</v>
      </c>
      <c r="E153" s="34" t="s">
        <v>1956</v>
      </c>
      <c r="F153" s="40">
        <v>1.8</v>
      </c>
      <c r="G153" s="40" t="s">
        <v>1798</v>
      </c>
      <c r="H153" s="40">
        <v>1</v>
      </c>
      <c r="I153" s="40">
        <v>4</v>
      </c>
      <c r="J153" s="40">
        <v>5</v>
      </c>
      <c r="K153" s="14">
        <v>1</v>
      </c>
      <c r="L153" s="14" t="s">
        <v>1807</v>
      </c>
      <c r="M153" s="14" t="s">
        <v>1803</v>
      </c>
      <c r="N153" s="14" t="s">
        <v>1811</v>
      </c>
      <c r="O153" s="14" t="s">
        <v>1825</v>
      </c>
      <c r="P153" s="14" t="s">
        <v>1799</v>
      </c>
      <c r="Q153" s="14"/>
      <c r="R153" s="14" t="s">
        <v>1805</v>
      </c>
      <c r="S153" s="14" t="s">
        <v>1825</v>
      </c>
      <c r="T153" s="14" t="s">
        <v>1806</v>
      </c>
      <c r="U153" s="14"/>
      <c r="V153" s="14"/>
      <c r="W153" s="14" t="s">
        <v>1801</v>
      </c>
      <c r="X153" s="14"/>
      <c r="Y153" s="25"/>
    </row>
    <row r="154" spans="1:25">
      <c r="A154" s="284"/>
      <c r="B154" s="286"/>
      <c r="C154" s="297"/>
      <c r="D154" s="14">
        <v>7</v>
      </c>
      <c r="E154" s="34" t="s">
        <v>1953</v>
      </c>
      <c r="F154" s="40">
        <v>2</v>
      </c>
      <c r="G154" s="40" t="s">
        <v>1798</v>
      </c>
      <c r="H154" s="40">
        <v>3.4</v>
      </c>
      <c r="I154" s="40">
        <v>4</v>
      </c>
      <c r="J154" s="40">
        <v>5</v>
      </c>
      <c r="K154" s="14">
        <v>1</v>
      </c>
      <c r="L154" s="14" t="s">
        <v>1807</v>
      </c>
      <c r="M154" s="14" t="s">
        <v>1803</v>
      </c>
      <c r="N154" s="14" t="s">
        <v>1811</v>
      </c>
      <c r="O154" s="14" t="s">
        <v>1801</v>
      </c>
      <c r="P154" s="14" t="s">
        <v>1799</v>
      </c>
      <c r="Q154" s="14"/>
      <c r="R154" s="14" t="s">
        <v>1805</v>
      </c>
      <c r="S154" s="14" t="s">
        <v>1801</v>
      </c>
      <c r="T154" s="14" t="s">
        <v>1806</v>
      </c>
      <c r="U154" s="14"/>
      <c r="V154" s="14"/>
      <c r="W154" s="14" t="s">
        <v>1801</v>
      </c>
      <c r="X154" s="14"/>
      <c r="Y154" s="25"/>
    </row>
    <row r="155" spans="1:25">
      <c r="A155" s="284"/>
      <c r="B155" s="286"/>
      <c r="C155" s="297"/>
      <c r="D155" s="14">
        <v>8</v>
      </c>
      <c r="E155" s="34" t="s">
        <v>1957</v>
      </c>
      <c r="F155" s="40">
        <v>2</v>
      </c>
      <c r="G155" s="40" t="s">
        <v>1798</v>
      </c>
      <c r="H155" s="40">
        <v>1.2</v>
      </c>
      <c r="I155" s="40">
        <v>4</v>
      </c>
      <c r="J155" s="40">
        <v>5</v>
      </c>
      <c r="K155" s="14">
        <v>1</v>
      </c>
      <c r="L155" s="14" t="s">
        <v>1807</v>
      </c>
      <c r="M155" s="14" t="s">
        <v>1803</v>
      </c>
      <c r="N155" s="14" t="s">
        <v>1811</v>
      </c>
      <c r="O155" s="14" t="s">
        <v>1801</v>
      </c>
      <c r="P155" s="14" t="s">
        <v>1799</v>
      </c>
      <c r="Q155" s="14"/>
      <c r="R155" s="14" t="s">
        <v>1805</v>
      </c>
      <c r="S155" s="14" t="s">
        <v>1801</v>
      </c>
      <c r="T155" s="14" t="s">
        <v>1806</v>
      </c>
      <c r="U155" s="14"/>
      <c r="V155" s="14"/>
      <c r="W155" s="14" t="s">
        <v>1801</v>
      </c>
      <c r="X155" s="14"/>
      <c r="Y155" s="25"/>
    </row>
    <row r="156" spans="1:25">
      <c r="A156" s="284"/>
      <c r="B156" s="286"/>
      <c r="C156" s="297"/>
      <c r="D156" s="14">
        <v>9</v>
      </c>
      <c r="E156" s="34" t="s">
        <v>1958</v>
      </c>
      <c r="F156" s="40">
        <v>2.2000000000000002</v>
      </c>
      <c r="G156" s="40" t="s">
        <v>1798</v>
      </c>
      <c r="H156" s="40">
        <v>1.2</v>
      </c>
      <c r="I156" s="40">
        <v>4</v>
      </c>
      <c r="J156" s="40">
        <v>5</v>
      </c>
      <c r="K156" s="14">
        <v>1</v>
      </c>
      <c r="L156" s="14" t="s">
        <v>1807</v>
      </c>
      <c r="M156" s="14" t="s">
        <v>1803</v>
      </c>
      <c r="N156" s="14" t="s">
        <v>1811</v>
      </c>
      <c r="O156" s="14" t="s">
        <v>1801</v>
      </c>
      <c r="P156" s="14" t="s">
        <v>1799</v>
      </c>
      <c r="Q156" s="14"/>
      <c r="R156" s="14" t="s">
        <v>1805</v>
      </c>
      <c r="S156" s="14" t="s">
        <v>1801</v>
      </c>
      <c r="T156" s="14" t="s">
        <v>1806</v>
      </c>
      <c r="U156" s="14"/>
      <c r="V156" s="14"/>
      <c r="W156" s="14" t="s">
        <v>1801</v>
      </c>
      <c r="X156" s="14"/>
      <c r="Y156" s="25"/>
    </row>
    <row r="157" spans="1:25">
      <c r="A157" s="284"/>
      <c r="B157" s="286"/>
      <c r="C157" s="297"/>
      <c r="D157" s="14">
        <v>10</v>
      </c>
      <c r="E157" s="34" t="s">
        <v>1959</v>
      </c>
      <c r="F157" s="40">
        <v>2.6</v>
      </c>
      <c r="G157" s="40" t="s">
        <v>1798</v>
      </c>
      <c r="H157" s="40">
        <v>3</v>
      </c>
      <c r="I157" s="40">
        <v>4</v>
      </c>
      <c r="J157" s="40">
        <v>5</v>
      </c>
      <c r="K157" s="14">
        <v>1</v>
      </c>
      <c r="L157" s="14" t="s">
        <v>1807</v>
      </c>
      <c r="M157" s="14" t="s">
        <v>1803</v>
      </c>
      <c r="N157" s="14" t="s">
        <v>1811</v>
      </c>
      <c r="O157" s="14" t="s">
        <v>1801</v>
      </c>
      <c r="P157" s="14" t="s">
        <v>1799</v>
      </c>
      <c r="Q157" s="14"/>
      <c r="R157" s="14" t="s">
        <v>1809</v>
      </c>
      <c r="S157" s="14" t="s">
        <v>1801</v>
      </c>
      <c r="T157" s="14" t="s">
        <v>1806</v>
      </c>
      <c r="U157" s="14"/>
      <c r="V157" s="14"/>
      <c r="W157" s="14" t="s">
        <v>1801</v>
      </c>
      <c r="X157" s="14"/>
      <c r="Y157" s="25"/>
    </row>
    <row r="158" spans="1:25">
      <c r="A158" s="284"/>
      <c r="B158" s="286"/>
      <c r="C158" s="297"/>
      <c r="D158" s="14">
        <v>11</v>
      </c>
      <c r="E158" s="34" t="s">
        <v>1960</v>
      </c>
      <c r="F158" s="40">
        <v>2.9</v>
      </c>
      <c r="G158" s="40" t="s">
        <v>1798</v>
      </c>
      <c r="H158" s="40">
        <v>1.4</v>
      </c>
      <c r="I158" s="40">
        <v>4</v>
      </c>
      <c r="J158" s="40">
        <v>5</v>
      </c>
      <c r="K158" s="14">
        <v>1</v>
      </c>
      <c r="L158" s="14" t="s">
        <v>1807</v>
      </c>
      <c r="M158" s="14" t="s">
        <v>1803</v>
      </c>
      <c r="N158" s="14" t="s">
        <v>1811</v>
      </c>
      <c r="O158" s="14" t="s">
        <v>1825</v>
      </c>
      <c r="P158" s="14" t="s">
        <v>1799</v>
      </c>
      <c r="Q158" s="14"/>
      <c r="R158" s="14" t="s">
        <v>1805</v>
      </c>
      <c r="S158" s="14" t="s">
        <v>1825</v>
      </c>
      <c r="T158" s="14" t="s">
        <v>1806</v>
      </c>
      <c r="U158" s="14"/>
      <c r="V158" s="14"/>
      <c r="W158" s="14" t="s">
        <v>1801</v>
      </c>
      <c r="X158" s="14"/>
      <c r="Y158" s="25"/>
    </row>
    <row r="159" spans="1:25">
      <c r="A159" s="284"/>
      <c r="B159" s="286"/>
      <c r="C159" s="297"/>
      <c r="D159" s="14">
        <v>12</v>
      </c>
      <c r="E159" s="34" t="s">
        <v>1961</v>
      </c>
      <c r="F159" s="40">
        <v>3</v>
      </c>
      <c r="G159" s="40" t="s">
        <v>1798</v>
      </c>
      <c r="H159" s="40">
        <v>1.2</v>
      </c>
      <c r="I159" s="40">
        <v>4</v>
      </c>
      <c r="J159" s="40">
        <v>5</v>
      </c>
      <c r="K159" s="14">
        <v>1</v>
      </c>
      <c r="L159" s="14" t="s">
        <v>1807</v>
      </c>
      <c r="M159" s="14" t="s">
        <v>1803</v>
      </c>
      <c r="N159" s="14" t="s">
        <v>1811</v>
      </c>
      <c r="O159" s="14" t="s">
        <v>1801</v>
      </c>
      <c r="P159" s="14" t="s">
        <v>1799</v>
      </c>
      <c r="Q159" s="14"/>
      <c r="R159" s="14" t="s">
        <v>1805</v>
      </c>
      <c r="S159" s="14" t="s">
        <v>1801</v>
      </c>
      <c r="T159" s="14" t="s">
        <v>1806</v>
      </c>
      <c r="U159" s="14"/>
      <c r="V159" s="14"/>
      <c r="W159" s="14" t="s">
        <v>1801</v>
      </c>
      <c r="X159" s="14"/>
      <c r="Y159" s="25"/>
    </row>
    <row r="160" spans="1:25">
      <c r="A160" s="284"/>
      <c r="B160" s="286"/>
      <c r="C160" s="297"/>
      <c r="D160" s="14">
        <v>13</v>
      </c>
      <c r="E160" s="34" t="s">
        <v>1962</v>
      </c>
      <c r="F160" s="40">
        <v>3.2</v>
      </c>
      <c r="G160" s="40" t="s">
        <v>1798</v>
      </c>
      <c r="H160" s="40">
        <v>1.4</v>
      </c>
      <c r="I160" s="40">
        <v>4</v>
      </c>
      <c r="J160" s="40">
        <v>5</v>
      </c>
      <c r="K160" s="14">
        <v>1</v>
      </c>
      <c r="L160" s="14" t="s">
        <v>1807</v>
      </c>
      <c r="M160" s="14" t="s">
        <v>1803</v>
      </c>
      <c r="N160" s="14" t="s">
        <v>1811</v>
      </c>
      <c r="O160" s="14" t="s">
        <v>1801</v>
      </c>
      <c r="P160" s="14" t="s">
        <v>1799</v>
      </c>
      <c r="Q160" s="14"/>
      <c r="R160" s="14" t="s">
        <v>1805</v>
      </c>
      <c r="S160" s="14" t="s">
        <v>1801</v>
      </c>
      <c r="T160" s="14" t="s">
        <v>1806</v>
      </c>
      <c r="U160" s="14"/>
      <c r="V160" s="14"/>
      <c r="W160" s="14" t="s">
        <v>1801</v>
      </c>
      <c r="X160" s="14"/>
      <c r="Y160" s="25"/>
    </row>
    <row r="161" spans="1:25">
      <c r="A161" s="284"/>
      <c r="B161" s="286"/>
      <c r="C161" s="297"/>
      <c r="D161" s="14">
        <v>14</v>
      </c>
      <c r="E161" s="34" t="s">
        <v>1963</v>
      </c>
      <c r="F161" s="40">
        <v>3.3</v>
      </c>
      <c r="G161" s="40" t="s">
        <v>1798</v>
      </c>
      <c r="H161" s="40">
        <v>1.2</v>
      </c>
      <c r="I161" s="40">
        <v>4</v>
      </c>
      <c r="J161" s="40">
        <v>5</v>
      </c>
      <c r="K161" s="14">
        <v>1</v>
      </c>
      <c r="L161" s="14" t="s">
        <v>1807</v>
      </c>
      <c r="M161" s="14" t="s">
        <v>1803</v>
      </c>
      <c r="N161" s="14" t="s">
        <v>1811</v>
      </c>
      <c r="O161" s="14" t="s">
        <v>1825</v>
      </c>
      <c r="P161" s="14" t="s">
        <v>1799</v>
      </c>
      <c r="Q161" s="14"/>
      <c r="R161" s="14" t="s">
        <v>1805</v>
      </c>
      <c r="S161" s="14" t="s">
        <v>1825</v>
      </c>
      <c r="T161" s="14" t="s">
        <v>1806</v>
      </c>
      <c r="U161" s="14"/>
      <c r="V161" s="14"/>
      <c r="W161" s="14" t="s">
        <v>1801</v>
      </c>
      <c r="X161" s="14"/>
      <c r="Y161" s="25"/>
    </row>
    <row r="162" spans="1:25">
      <c r="A162" s="284"/>
      <c r="B162" s="286"/>
      <c r="C162" s="297"/>
      <c r="D162" s="14">
        <v>15</v>
      </c>
      <c r="E162" s="34" t="s">
        <v>1964</v>
      </c>
      <c r="F162" s="40">
        <v>3.5</v>
      </c>
      <c r="G162" s="40" t="s">
        <v>1798</v>
      </c>
      <c r="H162" s="40">
        <v>1.4</v>
      </c>
      <c r="I162" s="40">
        <v>4</v>
      </c>
      <c r="J162" s="40">
        <v>5</v>
      </c>
      <c r="K162" s="14">
        <v>1</v>
      </c>
      <c r="L162" s="14" t="s">
        <v>1807</v>
      </c>
      <c r="M162" s="14" t="s">
        <v>1803</v>
      </c>
      <c r="N162" s="14" t="s">
        <v>1811</v>
      </c>
      <c r="O162" s="14" t="s">
        <v>1801</v>
      </c>
      <c r="P162" s="14" t="s">
        <v>1799</v>
      </c>
      <c r="Q162" s="14"/>
      <c r="R162" s="14" t="s">
        <v>1805</v>
      </c>
      <c r="S162" s="14" t="s">
        <v>1801</v>
      </c>
      <c r="T162" s="14" t="s">
        <v>1806</v>
      </c>
      <c r="U162" s="14"/>
      <c r="V162" s="14"/>
      <c r="W162" s="14" t="s">
        <v>1801</v>
      </c>
      <c r="X162" s="14"/>
      <c r="Y162" s="25"/>
    </row>
    <row r="163" spans="1:25">
      <c r="A163" s="284">
        <v>90502</v>
      </c>
      <c r="B163" s="286">
        <v>2.1</v>
      </c>
      <c r="C163" s="297" t="s">
        <v>1965</v>
      </c>
      <c r="D163" s="14">
        <v>1</v>
      </c>
      <c r="E163" s="34" t="s">
        <v>1966</v>
      </c>
      <c r="F163" s="40">
        <v>0.2</v>
      </c>
      <c r="G163" s="40" t="s">
        <v>1798</v>
      </c>
      <c r="H163" s="40">
        <v>1.4</v>
      </c>
      <c r="I163" s="40">
        <v>4</v>
      </c>
      <c r="J163" s="40">
        <v>5</v>
      </c>
      <c r="K163" s="14">
        <v>1</v>
      </c>
      <c r="L163" s="14" t="s">
        <v>1807</v>
      </c>
      <c r="M163" s="14" t="s">
        <v>1803</v>
      </c>
      <c r="N163" s="14" t="s">
        <v>1811</v>
      </c>
      <c r="O163" s="14" t="s">
        <v>1801</v>
      </c>
      <c r="P163" s="14" t="s">
        <v>1799</v>
      </c>
      <c r="Q163" s="14"/>
      <c r="R163" s="14" t="s">
        <v>1805</v>
      </c>
      <c r="S163" s="14" t="s">
        <v>1801</v>
      </c>
      <c r="T163" s="14" t="s">
        <v>1806</v>
      </c>
      <c r="U163" s="14"/>
      <c r="V163" s="14"/>
      <c r="W163" s="14" t="s">
        <v>1801</v>
      </c>
      <c r="X163" s="14"/>
      <c r="Y163" s="25"/>
    </row>
    <row r="164" spans="1:25">
      <c r="A164" s="284"/>
      <c r="B164" s="286"/>
      <c r="C164" s="297"/>
      <c r="D164" s="14">
        <v>2</v>
      </c>
      <c r="E164" s="34" t="s">
        <v>1824</v>
      </c>
      <c r="F164" s="40">
        <v>0.7</v>
      </c>
      <c r="G164" s="40" t="s">
        <v>1798</v>
      </c>
      <c r="H164" s="40">
        <v>1.4</v>
      </c>
      <c r="I164" s="40">
        <v>7</v>
      </c>
      <c r="J164" s="40">
        <f>I164+2</f>
        <v>9</v>
      </c>
      <c r="K164" s="14">
        <v>1</v>
      </c>
      <c r="L164" s="14" t="s">
        <v>1807</v>
      </c>
      <c r="M164" s="14" t="s">
        <v>1803</v>
      </c>
      <c r="N164" s="14" t="s">
        <v>1811</v>
      </c>
      <c r="O164" s="14" t="s">
        <v>1801</v>
      </c>
      <c r="P164" s="14" t="s">
        <v>1799</v>
      </c>
      <c r="Q164" s="14"/>
      <c r="R164" s="14" t="s">
        <v>1805</v>
      </c>
      <c r="S164" s="14" t="s">
        <v>1801</v>
      </c>
      <c r="T164" s="14" t="s">
        <v>1806</v>
      </c>
      <c r="U164" s="14"/>
      <c r="V164" s="14"/>
      <c r="W164" s="14" t="s">
        <v>1801</v>
      </c>
      <c r="X164" s="14"/>
      <c r="Y164" s="25"/>
    </row>
    <row r="165" spans="1:25">
      <c r="A165" s="284"/>
      <c r="B165" s="286"/>
      <c r="C165" s="297"/>
      <c r="D165" s="14">
        <v>3</v>
      </c>
      <c r="E165" s="34" t="s">
        <v>1967</v>
      </c>
      <c r="F165" s="40">
        <v>0.7</v>
      </c>
      <c r="G165" s="40" t="s">
        <v>1798</v>
      </c>
      <c r="H165" s="40">
        <v>1.4</v>
      </c>
      <c r="I165" s="40">
        <v>6</v>
      </c>
      <c r="J165" s="40">
        <f>I165+2</f>
        <v>8</v>
      </c>
      <c r="K165" s="14">
        <v>1</v>
      </c>
      <c r="L165" s="14" t="s">
        <v>1807</v>
      </c>
      <c r="M165" s="14" t="s">
        <v>1803</v>
      </c>
      <c r="N165" s="14" t="s">
        <v>1811</v>
      </c>
      <c r="O165" s="14" t="s">
        <v>1801</v>
      </c>
      <c r="P165" s="14" t="s">
        <v>1799</v>
      </c>
      <c r="Q165" s="14"/>
      <c r="R165" s="14" t="s">
        <v>1805</v>
      </c>
      <c r="S165" s="14" t="s">
        <v>1801</v>
      </c>
      <c r="T165" s="14" t="s">
        <v>1806</v>
      </c>
      <c r="U165" s="14"/>
      <c r="V165" s="14"/>
      <c r="W165" s="14" t="s">
        <v>1801</v>
      </c>
      <c r="X165" s="14"/>
      <c r="Y165" s="25"/>
    </row>
    <row r="166" spans="1:25">
      <c r="A166" s="284"/>
      <c r="B166" s="286"/>
      <c r="C166" s="297"/>
      <c r="D166" s="14">
        <v>4</v>
      </c>
      <c r="E166" s="34" t="s">
        <v>1948</v>
      </c>
      <c r="F166" s="40">
        <v>1.3</v>
      </c>
      <c r="G166" s="40" t="s">
        <v>1798</v>
      </c>
      <c r="H166" s="40">
        <v>24</v>
      </c>
      <c r="I166" s="40">
        <v>3.5</v>
      </c>
      <c r="J166" s="40">
        <v>4.5</v>
      </c>
      <c r="K166" s="14">
        <v>1</v>
      </c>
      <c r="L166" s="14" t="s">
        <v>1807</v>
      </c>
      <c r="M166" s="14" t="s">
        <v>1803</v>
      </c>
      <c r="N166" s="14" t="s">
        <v>1811</v>
      </c>
      <c r="O166" s="14" t="s">
        <v>1801</v>
      </c>
      <c r="P166" s="14" t="s">
        <v>1799</v>
      </c>
      <c r="Q166" s="14"/>
      <c r="R166" s="14"/>
      <c r="S166" s="14" t="s">
        <v>1802</v>
      </c>
      <c r="T166" s="14" t="s">
        <v>1806</v>
      </c>
      <c r="U166" s="14"/>
      <c r="V166" s="14"/>
      <c r="W166" s="14" t="s">
        <v>1801</v>
      </c>
      <c r="X166" s="14"/>
      <c r="Y166" s="25"/>
    </row>
    <row r="167" spans="1:25">
      <c r="A167" s="284"/>
      <c r="B167" s="286"/>
      <c r="C167" s="297"/>
      <c r="D167" s="14">
        <v>5</v>
      </c>
      <c r="E167" s="34" t="s">
        <v>1968</v>
      </c>
      <c r="F167" s="40">
        <v>1.5</v>
      </c>
      <c r="G167" s="40" t="s">
        <v>1798</v>
      </c>
      <c r="H167" s="40">
        <v>25</v>
      </c>
      <c r="I167" s="40">
        <v>3.5</v>
      </c>
      <c r="J167" s="40">
        <v>4.5</v>
      </c>
      <c r="K167" s="14">
        <v>1</v>
      </c>
      <c r="L167" s="14" t="s">
        <v>1807</v>
      </c>
      <c r="M167" s="14" t="s">
        <v>1803</v>
      </c>
      <c r="N167" s="14" t="s">
        <v>1811</v>
      </c>
      <c r="O167" s="14" t="s">
        <v>1802</v>
      </c>
      <c r="P167" s="14" t="s">
        <v>1799</v>
      </c>
      <c r="Q167" s="14"/>
      <c r="R167" s="14"/>
      <c r="S167" s="14" t="s">
        <v>1802</v>
      </c>
      <c r="T167" s="14" t="s">
        <v>1806</v>
      </c>
      <c r="U167" s="14"/>
      <c r="V167" s="14"/>
      <c r="W167" s="14" t="s">
        <v>1801</v>
      </c>
      <c r="X167" s="14"/>
      <c r="Y167" s="25"/>
    </row>
    <row r="168" spans="1:25">
      <c r="A168" s="284"/>
      <c r="B168" s="286"/>
      <c r="C168" s="297"/>
      <c r="D168" s="14">
        <v>6</v>
      </c>
      <c r="E168" s="34" t="s">
        <v>1969</v>
      </c>
      <c r="F168" s="40">
        <v>1.7</v>
      </c>
      <c r="G168" s="40" t="s">
        <v>1798</v>
      </c>
      <c r="H168" s="40">
        <v>1.2</v>
      </c>
      <c r="I168" s="40">
        <v>5</v>
      </c>
      <c r="J168" s="40">
        <f t="shared" ref="J168:J175" si="3">I168+2</f>
        <v>7</v>
      </c>
      <c r="K168" s="14">
        <v>1</v>
      </c>
      <c r="L168" s="14" t="s">
        <v>1807</v>
      </c>
      <c r="M168" s="14" t="s">
        <v>1803</v>
      </c>
      <c r="N168" s="14" t="s">
        <v>1811</v>
      </c>
      <c r="O168" s="14" t="s">
        <v>1801</v>
      </c>
      <c r="P168" s="14" t="s">
        <v>1799</v>
      </c>
      <c r="Q168" s="14"/>
      <c r="R168" s="14" t="s">
        <v>1805</v>
      </c>
      <c r="S168" s="14" t="s">
        <v>1825</v>
      </c>
      <c r="T168" s="14" t="s">
        <v>1806</v>
      </c>
      <c r="U168" s="14"/>
      <c r="V168" s="14"/>
      <c r="W168" s="14" t="s">
        <v>1801</v>
      </c>
      <c r="X168" s="14"/>
      <c r="Y168" s="25"/>
    </row>
    <row r="169" spans="1:25">
      <c r="A169" s="284"/>
      <c r="B169" s="286"/>
      <c r="C169" s="297"/>
      <c r="D169" s="14">
        <v>7</v>
      </c>
      <c r="E169" s="34" t="s">
        <v>1970</v>
      </c>
      <c r="F169" s="40">
        <v>1.9</v>
      </c>
      <c r="G169" s="40" t="s">
        <v>1798</v>
      </c>
      <c r="H169" s="40">
        <v>1.2</v>
      </c>
      <c r="I169" s="40">
        <v>5</v>
      </c>
      <c r="J169" s="40">
        <f t="shared" si="3"/>
        <v>7</v>
      </c>
      <c r="K169" s="14">
        <v>1</v>
      </c>
      <c r="L169" s="14" t="s">
        <v>1807</v>
      </c>
      <c r="M169" s="14" t="s">
        <v>1803</v>
      </c>
      <c r="N169" s="14" t="s">
        <v>1811</v>
      </c>
      <c r="O169" s="14" t="s">
        <v>1801</v>
      </c>
      <c r="P169" s="14" t="s">
        <v>1799</v>
      </c>
      <c r="Q169" s="14"/>
      <c r="R169" s="14" t="s">
        <v>1805</v>
      </c>
      <c r="S169" s="14" t="s">
        <v>1825</v>
      </c>
      <c r="T169" s="14" t="s">
        <v>1806</v>
      </c>
      <c r="U169" s="14"/>
      <c r="V169" s="14"/>
      <c r="W169" s="14" t="s">
        <v>1801</v>
      </c>
      <c r="X169" s="14"/>
      <c r="Y169" s="25"/>
    </row>
    <row r="170" spans="1:25">
      <c r="A170" s="284">
        <v>90503</v>
      </c>
      <c r="B170" s="286"/>
      <c r="C170" s="297" t="s">
        <v>1971</v>
      </c>
      <c r="D170" s="14">
        <v>1</v>
      </c>
      <c r="E170" s="34" t="s">
        <v>1933</v>
      </c>
      <c r="F170" s="40">
        <v>0.1</v>
      </c>
      <c r="G170" s="40" t="s">
        <v>1798</v>
      </c>
      <c r="H170" s="40">
        <v>1.2</v>
      </c>
      <c r="I170" s="40">
        <v>7</v>
      </c>
      <c r="J170" s="40">
        <f t="shared" si="3"/>
        <v>9</v>
      </c>
      <c r="K170" s="14">
        <v>1</v>
      </c>
      <c r="L170" s="14" t="s">
        <v>1807</v>
      </c>
      <c r="M170" s="14" t="s">
        <v>1803</v>
      </c>
      <c r="N170" s="14" t="s">
        <v>1811</v>
      </c>
      <c r="O170" s="14" t="s">
        <v>1801</v>
      </c>
      <c r="P170" s="14" t="s">
        <v>1799</v>
      </c>
      <c r="Q170" s="14"/>
      <c r="R170" s="14" t="s">
        <v>1805</v>
      </c>
      <c r="S170" s="14" t="s">
        <v>1801</v>
      </c>
      <c r="T170" s="14" t="s">
        <v>1806</v>
      </c>
      <c r="U170" s="14"/>
      <c r="V170" s="14"/>
      <c r="W170" s="14" t="s">
        <v>1801</v>
      </c>
      <c r="X170" s="14"/>
      <c r="Y170" s="25"/>
    </row>
    <row r="171" spans="1:25">
      <c r="A171" s="284"/>
      <c r="B171" s="286"/>
      <c r="C171" s="297"/>
      <c r="D171" s="14">
        <v>2</v>
      </c>
      <c r="E171" s="34" t="s">
        <v>1934</v>
      </c>
      <c r="F171" s="40">
        <v>0.2</v>
      </c>
      <c r="G171" s="40" t="s">
        <v>1798</v>
      </c>
      <c r="H171" s="40">
        <v>1.2</v>
      </c>
      <c r="I171" s="40">
        <v>7</v>
      </c>
      <c r="J171" s="40">
        <f t="shared" si="3"/>
        <v>9</v>
      </c>
      <c r="K171" s="14">
        <v>1</v>
      </c>
      <c r="L171" s="14" t="s">
        <v>1807</v>
      </c>
      <c r="M171" s="14" t="s">
        <v>1803</v>
      </c>
      <c r="N171" s="14" t="s">
        <v>1811</v>
      </c>
      <c r="O171" s="14" t="s">
        <v>1801</v>
      </c>
      <c r="P171" s="14" t="s">
        <v>1799</v>
      </c>
      <c r="Q171" s="14"/>
      <c r="R171" s="14" t="s">
        <v>1805</v>
      </c>
      <c r="S171" s="14" t="s">
        <v>1801</v>
      </c>
      <c r="T171" s="14" t="s">
        <v>1806</v>
      </c>
      <c r="U171" s="14"/>
      <c r="V171" s="14"/>
      <c r="W171" s="14" t="s">
        <v>1801</v>
      </c>
      <c r="X171" s="14"/>
      <c r="Y171" s="25"/>
    </row>
    <row r="172" spans="1:25">
      <c r="A172" s="284"/>
      <c r="B172" s="286"/>
      <c r="C172" s="297"/>
      <c r="D172" s="14">
        <v>3</v>
      </c>
      <c r="E172" s="34" t="s">
        <v>1947</v>
      </c>
      <c r="F172" s="40">
        <v>0.5</v>
      </c>
      <c r="G172" s="40" t="s">
        <v>1798</v>
      </c>
      <c r="H172" s="40">
        <v>1.4</v>
      </c>
      <c r="I172" s="40">
        <v>7</v>
      </c>
      <c r="J172" s="40">
        <f t="shared" si="3"/>
        <v>9</v>
      </c>
      <c r="K172" s="14">
        <v>1</v>
      </c>
      <c r="L172" s="14" t="s">
        <v>1807</v>
      </c>
      <c r="M172" s="14" t="s">
        <v>1803</v>
      </c>
      <c r="N172" s="14" t="s">
        <v>1811</v>
      </c>
      <c r="O172" s="14" t="s">
        <v>1801</v>
      </c>
      <c r="P172" s="14" t="s">
        <v>1799</v>
      </c>
      <c r="Q172" s="14"/>
      <c r="R172" s="14" t="s">
        <v>1805</v>
      </c>
      <c r="S172" s="14" t="s">
        <v>1801</v>
      </c>
      <c r="T172" s="14" t="s">
        <v>1806</v>
      </c>
      <c r="U172" s="14"/>
      <c r="V172" s="14"/>
      <c r="W172" s="14" t="s">
        <v>1801</v>
      </c>
      <c r="X172" s="14"/>
      <c r="Y172" s="25"/>
    </row>
    <row r="173" spans="1:25">
      <c r="A173" s="284"/>
      <c r="B173" s="286"/>
      <c r="C173" s="297"/>
      <c r="D173" s="14">
        <v>4</v>
      </c>
      <c r="E173" s="34" t="s">
        <v>1972</v>
      </c>
      <c r="F173" s="40">
        <v>0.9</v>
      </c>
      <c r="G173" s="40" t="s">
        <v>1798</v>
      </c>
      <c r="H173" s="40">
        <v>1.6</v>
      </c>
      <c r="I173" s="40">
        <v>7</v>
      </c>
      <c r="J173" s="40">
        <f t="shared" si="3"/>
        <v>9</v>
      </c>
      <c r="K173" s="14">
        <v>1</v>
      </c>
      <c r="L173" s="14" t="s">
        <v>1807</v>
      </c>
      <c r="M173" s="14" t="s">
        <v>1803</v>
      </c>
      <c r="N173" s="14" t="s">
        <v>1811</v>
      </c>
      <c r="O173" s="14" t="s">
        <v>1801</v>
      </c>
      <c r="P173" s="14" t="s">
        <v>1799</v>
      </c>
      <c r="Q173" s="14"/>
      <c r="R173" s="14" t="s">
        <v>1805</v>
      </c>
      <c r="S173" s="14" t="s">
        <v>1801</v>
      </c>
      <c r="T173" s="14" t="s">
        <v>1806</v>
      </c>
      <c r="U173" s="14"/>
      <c r="V173" s="14"/>
      <c r="W173" s="14" t="s">
        <v>1801</v>
      </c>
      <c r="X173" s="14"/>
      <c r="Y173" s="25"/>
    </row>
    <row r="174" spans="1:25">
      <c r="A174" s="284"/>
      <c r="B174" s="286"/>
      <c r="C174" s="297"/>
      <c r="D174" s="14">
        <v>5</v>
      </c>
      <c r="E174" s="34" t="s">
        <v>1972</v>
      </c>
      <c r="F174" s="40">
        <v>1.1000000000000001</v>
      </c>
      <c r="G174" s="40" t="s">
        <v>1798</v>
      </c>
      <c r="H174" s="40">
        <v>1.4</v>
      </c>
      <c r="I174" s="40">
        <v>7</v>
      </c>
      <c r="J174" s="40">
        <f t="shared" si="3"/>
        <v>9</v>
      </c>
      <c r="K174" s="14">
        <v>1</v>
      </c>
      <c r="L174" s="14" t="s">
        <v>1807</v>
      </c>
      <c r="M174" s="14" t="s">
        <v>1803</v>
      </c>
      <c r="N174" s="14" t="s">
        <v>1811</v>
      </c>
      <c r="O174" s="14" t="s">
        <v>1801</v>
      </c>
      <c r="P174" s="14" t="s">
        <v>1799</v>
      </c>
      <c r="Q174" s="14"/>
      <c r="R174" s="14" t="s">
        <v>1805</v>
      </c>
      <c r="S174" s="14" t="s">
        <v>1801</v>
      </c>
      <c r="T174" s="14" t="s">
        <v>1806</v>
      </c>
      <c r="U174" s="14"/>
      <c r="V174" s="14"/>
      <c r="W174" s="14" t="s">
        <v>1801</v>
      </c>
      <c r="X174" s="14"/>
      <c r="Y174" s="25"/>
    </row>
    <row r="175" spans="1:25" ht="15.75" thickBot="1">
      <c r="A175" s="289"/>
      <c r="B175" s="290"/>
      <c r="C175" s="298"/>
      <c r="D175" s="27">
        <v>6</v>
      </c>
      <c r="E175" s="36" t="s">
        <v>1973</v>
      </c>
      <c r="F175" s="41">
        <v>1.3</v>
      </c>
      <c r="G175" s="41" t="s">
        <v>1798</v>
      </c>
      <c r="H175" s="41">
        <v>1.8</v>
      </c>
      <c r="I175" s="41">
        <v>7</v>
      </c>
      <c r="J175" s="40">
        <f t="shared" si="3"/>
        <v>9</v>
      </c>
      <c r="K175" s="27">
        <v>1</v>
      </c>
      <c r="L175" s="27" t="s">
        <v>1807</v>
      </c>
      <c r="M175" s="27" t="s">
        <v>1803</v>
      </c>
      <c r="N175" s="27" t="s">
        <v>1811</v>
      </c>
      <c r="O175" s="27" t="s">
        <v>1801</v>
      </c>
      <c r="P175" s="27" t="s">
        <v>1799</v>
      </c>
      <c r="Q175" s="27"/>
      <c r="R175" s="27" t="s">
        <v>1805</v>
      </c>
      <c r="S175" s="27" t="s">
        <v>1801</v>
      </c>
      <c r="T175" s="27" t="s">
        <v>1806</v>
      </c>
      <c r="U175" s="27"/>
      <c r="V175" s="27"/>
      <c r="W175" s="27" t="s">
        <v>1801</v>
      </c>
      <c r="X175" s="27"/>
      <c r="Y175" s="28"/>
    </row>
    <row r="176" spans="1:25" ht="21">
      <c r="A176" s="270" t="s">
        <v>1792</v>
      </c>
      <c r="B176" s="270"/>
      <c r="C176" s="270"/>
      <c r="D176" s="270"/>
      <c r="E176" s="270"/>
      <c r="F176" s="270"/>
      <c r="G176" s="270"/>
      <c r="H176" s="270"/>
      <c r="I176" s="270"/>
      <c r="J176" s="270"/>
      <c r="K176" s="270"/>
      <c r="L176" s="270"/>
      <c r="M176" s="270"/>
      <c r="N176" s="270"/>
      <c r="O176" s="270"/>
      <c r="P176" s="270"/>
      <c r="Q176" s="270"/>
      <c r="R176" s="270"/>
      <c r="S176" s="270"/>
      <c r="T176" s="270"/>
      <c r="U176" s="270"/>
      <c r="V176" s="270"/>
      <c r="W176" s="270"/>
      <c r="X176" s="270"/>
      <c r="Y176" s="270"/>
    </row>
    <row r="177" spans="1:25">
      <c r="A177" s="55" t="s">
        <v>1793</v>
      </c>
      <c r="B177" s="56"/>
      <c r="C177" s="56" t="s">
        <v>1797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 t="s">
        <v>102</v>
      </c>
      <c r="Y177" s="10" t="s">
        <v>104</v>
      </c>
    </row>
    <row r="178" spans="1:25">
      <c r="A178" s="55" t="s">
        <v>1794</v>
      </c>
      <c r="B178" s="56"/>
      <c r="C178" s="56" t="s">
        <v>1796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 t="s">
        <v>103</v>
      </c>
      <c r="Y178" s="10" t="s">
        <v>104</v>
      </c>
    </row>
    <row r="179" spans="1:25">
      <c r="A179" s="55" t="s">
        <v>86</v>
      </c>
      <c r="B179" s="56"/>
      <c r="C179" s="56" t="s">
        <v>90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thickBot="1">
      <c r="A180" s="9"/>
      <c r="B180" s="10"/>
      <c r="C180" s="10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271" t="s">
        <v>1795</v>
      </c>
      <c r="B181" s="2" t="s">
        <v>1768</v>
      </c>
      <c r="C181" s="278" t="s">
        <v>1791</v>
      </c>
      <c r="D181" s="278" t="s">
        <v>1769</v>
      </c>
      <c r="E181" s="278" t="s">
        <v>1770</v>
      </c>
      <c r="F181" s="278" t="s">
        <v>1771</v>
      </c>
      <c r="G181" s="278" t="s">
        <v>87</v>
      </c>
      <c r="H181" s="278" t="s">
        <v>1773</v>
      </c>
      <c r="I181" s="278"/>
      <c r="J181" s="278"/>
      <c r="K181" s="278"/>
      <c r="L181" s="279" t="s">
        <v>88</v>
      </c>
      <c r="M181" s="279"/>
      <c r="N181" s="279"/>
      <c r="O181" s="279"/>
      <c r="P181" s="279"/>
      <c r="Q181" s="279"/>
      <c r="R181" s="279"/>
      <c r="S181" s="279"/>
      <c r="T181" s="279"/>
      <c r="U181" s="279"/>
      <c r="V181" s="279"/>
      <c r="W181" s="279"/>
      <c r="X181" s="279"/>
      <c r="Y181" s="280"/>
    </row>
    <row r="182" spans="1:25">
      <c r="A182" s="272"/>
      <c r="B182" s="3" t="s">
        <v>1790</v>
      </c>
      <c r="C182" s="292"/>
      <c r="D182" s="292"/>
      <c r="E182" s="292"/>
      <c r="F182" s="292"/>
      <c r="G182" s="292"/>
      <c r="H182" s="292" t="s">
        <v>1774</v>
      </c>
      <c r="I182" s="294" t="s">
        <v>1817</v>
      </c>
      <c r="J182" s="294"/>
      <c r="K182" s="292" t="s">
        <v>1778</v>
      </c>
      <c r="L182" s="294" t="s">
        <v>1780</v>
      </c>
      <c r="M182" s="294"/>
      <c r="N182" s="294"/>
      <c r="O182" s="294"/>
      <c r="P182" s="294" t="s">
        <v>1786</v>
      </c>
      <c r="Q182" s="294"/>
      <c r="R182" s="294" t="s">
        <v>1787</v>
      </c>
      <c r="S182" s="294"/>
      <c r="T182" s="294" t="s">
        <v>1788</v>
      </c>
      <c r="U182" s="294"/>
      <c r="V182" s="294"/>
      <c r="W182" s="294" t="s">
        <v>1789</v>
      </c>
      <c r="X182" s="294"/>
      <c r="Y182" s="295"/>
    </row>
    <row r="183" spans="1:25">
      <c r="A183" s="272"/>
      <c r="B183" s="3"/>
      <c r="C183" s="292"/>
      <c r="D183" s="292"/>
      <c r="E183" s="292"/>
      <c r="F183" s="292"/>
      <c r="G183" s="292"/>
      <c r="H183" s="292"/>
      <c r="I183" s="13" t="s">
        <v>1776</v>
      </c>
      <c r="J183" s="13" t="s">
        <v>1777</v>
      </c>
      <c r="K183" s="292"/>
      <c r="L183" s="13" t="s">
        <v>1781</v>
      </c>
      <c r="M183" s="13" t="s">
        <v>1782</v>
      </c>
      <c r="N183" s="13" t="s">
        <v>1783</v>
      </c>
      <c r="O183" s="13" t="s">
        <v>1784</v>
      </c>
      <c r="P183" s="13" t="s">
        <v>1782</v>
      </c>
      <c r="Q183" s="13" t="s">
        <v>1785</v>
      </c>
      <c r="R183" s="13" t="s">
        <v>1782</v>
      </c>
      <c r="S183" s="13" t="s">
        <v>1784</v>
      </c>
      <c r="T183" s="13" t="s">
        <v>1781</v>
      </c>
      <c r="U183" s="13" t="s">
        <v>1782</v>
      </c>
      <c r="V183" s="13" t="s">
        <v>1784</v>
      </c>
      <c r="W183" s="13" t="s">
        <v>1781</v>
      </c>
      <c r="X183" s="13" t="s">
        <v>1782</v>
      </c>
      <c r="Y183" s="18" t="s">
        <v>1784</v>
      </c>
    </row>
    <row r="184" spans="1:25" ht="15.75" thickBot="1">
      <c r="A184" s="273"/>
      <c r="B184" s="4"/>
      <c r="C184" s="293"/>
      <c r="D184" s="19">
        <v>1</v>
      </c>
      <c r="E184" s="19">
        <v>2</v>
      </c>
      <c r="F184" s="19">
        <v>3</v>
      </c>
      <c r="G184" s="19">
        <v>4</v>
      </c>
      <c r="H184" s="19">
        <v>5</v>
      </c>
      <c r="I184" s="19">
        <v>6.1</v>
      </c>
      <c r="J184" s="19">
        <v>6.2</v>
      </c>
      <c r="K184" s="19">
        <v>7</v>
      </c>
      <c r="L184" s="19">
        <v>8</v>
      </c>
      <c r="M184" s="19">
        <v>9</v>
      </c>
      <c r="N184" s="19">
        <v>10</v>
      </c>
      <c r="O184" s="19">
        <v>11</v>
      </c>
      <c r="P184" s="19">
        <v>12</v>
      </c>
      <c r="Q184" s="19">
        <v>13</v>
      </c>
      <c r="R184" s="19">
        <v>14</v>
      </c>
      <c r="S184" s="19">
        <v>15</v>
      </c>
      <c r="T184" s="19">
        <v>16</v>
      </c>
      <c r="U184" s="19">
        <v>17</v>
      </c>
      <c r="V184" s="19">
        <v>18</v>
      </c>
      <c r="W184" s="19">
        <v>19</v>
      </c>
      <c r="X184" s="19">
        <v>20</v>
      </c>
      <c r="Y184" s="20">
        <v>21</v>
      </c>
    </row>
    <row r="185" spans="1:25">
      <c r="A185" s="283">
        <v>90504</v>
      </c>
      <c r="B185" s="285">
        <v>3.4</v>
      </c>
      <c r="C185" s="296" t="s">
        <v>1974</v>
      </c>
      <c r="D185" s="22">
        <v>1</v>
      </c>
      <c r="E185" s="42" t="s">
        <v>1865</v>
      </c>
      <c r="F185" s="39"/>
      <c r="G185" s="39" t="s">
        <v>1798</v>
      </c>
      <c r="H185" s="39">
        <v>21</v>
      </c>
      <c r="I185" s="39">
        <v>4</v>
      </c>
      <c r="J185" s="40">
        <v>5</v>
      </c>
      <c r="K185" s="22">
        <v>1</v>
      </c>
      <c r="L185" s="22" t="s">
        <v>1807</v>
      </c>
      <c r="M185" s="22" t="s">
        <v>1803</v>
      </c>
      <c r="N185" s="22" t="s">
        <v>1811</v>
      </c>
      <c r="O185" s="22" t="s">
        <v>1801</v>
      </c>
      <c r="P185" s="22" t="s">
        <v>1799</v>
      </c>
      <c r="Q185" s="22"/>
      <c r="R185" s="22" t="s">
        <v>1809</v>
      </c>
      <c r="S185" s="22" t="s">
        <v>1801</v>
      </c>
      <c r="T185" s="22" t="s">
        <v>1806</v>
      </c>
      <c r="U185" s="22"/>
      <c r="V185" s="22"/>
      <c r="W185" s="22" t="s">
        <v>1801</v>
      </c>
      <c r="X185" s="22"/>
      <c r="Y185" s="23"/>
    </row>
    <row r="186" spans="1:25">
      <c r="A186" s="284"/>
      <c r="B186" s="286"/>
      <c r="C186" s="297"/>
      <c r="D186" s="14">
        <v>2</v>
      </c>
      <c r="E186" s="34" t="s">
        <v>1975</v>
      </c>
      <c r="F186" s="40"/>
      <c r="G186" s="40" t="s">
        <v>1798</v>
      </c>
      <c r="H186" s="40">
        <v>1.4</v>
      </c>
      <c r="I186" s="40">
        <v>6</v>
      </c>
      <c r="J186" s="40">
        <f>I186+2</f>
        <v>8</v>
      </c>
      <c r="K186" s="14">
        <v>1</v>
      </c>
      <c r="L186" s="14" t="s">
        <v>1807</v>
      </c>
      <c r="M186" s="14" t="s">
        <v>1803</v>
      </c>
      <c r="N186" s="14" t="s">
        <v>1811</v>
      </c>
      <c r="O186" s="14" t="s">
        <v>1801</v>
      </c>
      <c r="P186" s="14" t="s">
        <v>1799</v>
      </c>
      <c r="Q186" s="14"/>
      <c r="R186" s="14" t="s">
        <v>1805</v>
      </c>
      <c r="S186" s="14" t="s">
        <v>1801</v>
      </c>
      <c r="T186" s="14" t="s">
        <v>1806</v>
      </c>
      <c r="U186" s="14"/>
      <c r="V186" s="14"/>
      <c r="W186" s="14" t="s">
        <v>1801</v>
      </c>
      <c r="X186" s="14"/>
      <c r="Y186" s="25"/>
    </row>
    <row r="187" spans="1:25">
      <c r="A187" s="284"/>
      <c r="B187" s="286"/>
      <c r="C187" s="297"/>
      <c r="D187" s="14">
        <v>3</v>
      </c>
      <c r="E187" s="34" t="s">
        <v>1976</v>
      </c>
      <c r="F187" s="40"/>
      <c r="G187" s="40" t="s">
        <v>1798</v>
      </c>
      <c r="H187" s="40">
        <v>1.4</v>
      </c>
      <c r="I187" s="40">
        <v>6</v>
      </c>
      <c r="J187" s="40">
        <f>I187+2</f>
        <v>8</v>
      </c>
      <c r="K187" s="14">
        <v>1</v>
      </c>
      <c r="L187" s="14" t="s">
        <v>1807</v>
      </c>
      <c r="M187" s="14" t="s">
        <v>1803</v>
      </c>
      <c r="N187" s="14" t="s">
        <v>1811</v>
      </c>
      <c r="O187" s="14" t="s">
        <v>1801</v>
      </c>
      <c r="P187" s="14" t="s">
        <v>1799</v>
      </c>
      <c r="Q187" s="14"/>
      <c r="R187" s="14" t="s">
        <v>1805</v>
      </c>
      <c r="S187" s="14" t="s">
        <v>1801</v>
      </c>
      <c r="T187" s="14" t="s">
        <v>1806</v>
      </c>
      <c r="U187" s="14"/>
      <c r="V187" s="14"/>
      <c r="W187" s="14" t="s">
        <v>1801</v>
      </c>
      <c r="X187" s="14"/>
      <c r="Y187" s="25"/>
    </row>
    <row r="188" spans="1:25">
      <c r="A188" s="284"/>
      <c r="B188" s="286"/>
      <c r="C188" s="297"/>
      <c r="D188" s="14">
        <v>4</v>
      </c>
      <c r="E188" s="34" t="s">
        <v>1977</v>
      </c>
      <c r="F188" s="40"/>
      <c r="G188" s="40" t="s">
        <v>1798</v>
      </c>
      <c r="H188" s="40">
        <v>3.2</v>
      </c>
      <c r="I188" s="40">
        <v>4.4000000000000004</v>
      </c>
      <c r="J188" s="40">
        <v>5.4</v>
      </c>
      <c r="K188" s="14">
        <v>1</v>
      </c>
      <c r="L188" s="14" t="s">
        <v>1807</v>
      </c>
      <c r="M188" s="14" t="s">
        <v>1803</v>
      </c>
      <c r="N188" s="14" t="s">
        <v>1811</v>
      </c>
      <c r="O188" s="14" t="s">
        <v>1801</v>
      </c>
      <c r="P188" s="14" t="s">
        <v>1799</v>
      </c>
      <c r="Q188" s="14"/>
      <c r="R188" s="14" t="s">
        <v>1809</v>
      </c>
      <c r="S188" s="14" t="s">
        <v>1801</v>
      </c>
      <c r="T188" s="14" t="s">
        <v>1806</v>
      </c>
      <c r="U188" s="14"/>
      <c r="V188" s="14"/>
      <c r="W188" s="14" t="s">
        <v>1801</v>
      </c>
      <c r="X188" s="14"/>
      <c r="Y188" s="25"/>
    </row>
    <row r="189" spans="1:25">
      <c r="A189" s="284"/>
      <c r="B189" s="286"/>
      <c r="C189" s="297"/>
      <c r="D189" s="14">
        <v>5</v>
      </c>
      <c r="E189" s="34" t="s">
        <v>1978</v>
      </c>
      <c r="F189" s="40"/>
      <c r="G189" s="40" t="s">
        <v>1798</v>
      </c>
      <c r="H189" s="40">
        <v>1.2</v>
      </c>
      <c r="I189" s="40">
        <v>5.5</v>
      </c>
      <c r="J189" s="40">
        <f>I189+2</f>
        <v>7.5</v>
      </c>
      <c r="K189" s="14">
        <v>1</v>
      </c>
      <c r="L189" s="14" t="s">
        <v>1807</v>
      </c>
      <c r="M189" s="14" t="s">
        <v>1803</v>
      </c>
      <c r="N189" s="14" t="s">
        <v>1811</v>
      </c>
      <c r="O189" s="14" t="s">
        <v>1801</v>
      </c>
      <c r="P189" s="14" t="s">
        <v>1799</v>
      </c>
      <c r="Q189" s="14"/>
      <c r="R189" s="14" t="s">
        <v>1805</v>
      </c>
      <c r="S189" s="14" t="s">
        <v>1801</v>
      </c>
      <c r="T189" s="14" t="s">
        <v>1806</v>
      </c>
      <c r="U189" s="14"/>
      <c r="V189" s="14"/>
      <c r="W189" s="14" t="s">
        <v>1801</v>
      </c>
      <c r="X189" s="14"/>
      <c r="Y189" s="25"/>
    </row>
    <row r="190" spans="1:25">
      <c r="A190" s="284"/>
      <c r="B190" s="286"/>
      <c r="C190" s="297"/>
      <c r="D190" s="14">
        <v>6</v>
      </c>
      <c r="E190" s="34" t="s">
        <v>1979</v>
      </c>
      <c r="F190" s="40"/>
      <c r="G190" s="40" t="s">
        <v>1798</v>
      </c>
      <c r="H190" s="40">
        <v>1.2</v>
      </c>
      <c r="I190" s="40">
        <v>5.5</v>
      </c>
      <c r="J190" s="40">
        <f>I190+2</f>
        <v>7.5</v>
      </c>
      <c r="K190" s="14">
        <v>1</v>
      </c>
      <c r="L190" s="14" t="s">
        <v>1807</v>
      </c>
      <c r="M190" s="14" t="s">
        <v>1803</v>
      </c>
      <c r="N190" s="14" t="s">
        <v>1811</v>
      </c>
      <c r="O190" s="14" t="s">
        <v>1801</v>
      </c>
      <c r="P190" s="14" t="s">
        <v>1799</v>
      </c>
      <c r="Q190" s="14"/>
      <c r="R190" s="14" t="s">
        <v>1805</v>
      </c>
      <c r="S190" s="14" t="s">
        <v>1801</v>
      </c>
      <c r="T190" s="14" t="s">
        <v>1806</v>
      </c>
      <c r="U190" s="14"/>
      <c r="V190" s="14"/>
      <c r="W190" s="14" t="s">
        <v>1801</v>
      </c>
      <c r="X190" s="14"/>
      <c r="Y190" s="25"/>
    </row>
    <row r="191" spans="1:25">
      <c r="A191" s="284"/>
      <c r="B191" s="286"/>
      <c r="C191" s="297"/>
      <c r="D191" s="14">
        <v>7</v>
      </c>
      <c r="E191" s="34" t="s">
        <v>1980</v>
      </c>
      <c r="F191" s="40"/>
      <c r="G191" s="40" t="s">
        <v>1798</v>
      </c>
      <c r="H191" s="40">
        <v>1.2</v>
      </c>
      <c r="I191" s="40">
        <v>5.5</v>
      </c>
      <c r="J191" s="40">
        <f>I191+2</f>
        <v>7.5</v>
      </c>
      <c r="K191" s="14">
        <v>1</v>
      </c>
      <c r="L191" s="14" t="s">
        <v>1807</v>
      </c>
      <c r="M191" s="14" t="s">
        <v>1803</v>
      </c>
      <c r="N191" s="14" t="s">
        <v>1811</v>
      </c>
      <c r="O191" s="14" t="s">
        <v>1801</v>
      </c>
      <c r="P191" s="14" t="s">
        <v>1799</v>
      </c>
      <c r="Q191" s="14"/>
      <c r="R191" s="14" t="s">
        <v>1805</v>
      </c>
      <c r="S191" s="14" t="s">
        <v>1801</v>
      </c>
      <c r="T191" s="14" t="s">
        <v>1806</v>
      </c>
      <c r="U191" s="14"/>
      <c r="V191" s="14"/>
      <c r="W191" s="14" t="s">
        <v>1801</v>
      </c>
      <c r="X191" s="14"/>
      <c r="Y191" s="25"/>
    </row>
    <row r="192" spans="1:25">
      <c r="A192" s="284">
        <v>90505</v>
      </c>
      <c r="B192" s="286"/>
      <c r="C192" s="297" t="s">
        <v>1981</v>
      </c>
      <c r="D192" s="14">
        <v>1</v>
      </c>
      <c r="E192" s="34" t="s">
        <v>1822</v>
      </c>
      <c r="F192" s="40">
        <v>0.1</v>
      </c>
      <c r="G192" s="40" t="s">
        <v>1798</v>
      </c>
      <c r="H192" s="40">
        <v>1.4</v>
      </c>
      <c r="I192" s="40">
        <v>4</v>
      </c>
      <c r="J192" s="40">
        <v>5</v>
      </c>
      <c r="K192" s="14">
        <v>1</v>
      </c>
      <c r="L192" s="14" t="s">
        <v>1807</v>
      </c>
      <c r="M192" s="14" t="s">
        <v>1803</v>
      </c>
      <c r="N192" s="14" t="s">
        <v>1811</v>
      </c>
      <c r="O192" s="14" t="s">
        <v>1801</v>
      </c>
      <c r="P192" s="14" t="s">
        <v>1799</v>
      </c>
      <c r="Q192" s="14"/>
      <c r="R192" s="14" t="s">
        <v>1805</v>
      </c>
      <c r="S192" s="14" t="s">
        <v>1801</v>
      </c>
      <c r="T192" s="14" t="s">
        <v>1806</v>
      </c>
      <c r="U192" s="14"/>
      <c r="V192" s="14"/>
      <c r="W192" s="14" t="s">
        <v>1801</v>
      </c>
      <c r="X192" s="14"/>
      <c r="Y192" s="25"/>
    </row>
    <row r="193" spans="1:25">
      <c r="A193" s="284"/>
      <c r="B193" s="286"/>
      <c r="C193" s="297"/>
      <c r="D193" s="14">
        <v>2</v>
      </c>
      <c r="E193" s="34" t="s">
        <v>1982</v>
      </c>
      <c r="F193" s="40">
        <v>0.3</v>
      </c>
      <c r="G193" s="40" t="s">
        <v>1798</v>
      </c>
      <c r="H193" s="40">
        <v>1</v>
      </c>
      <c r="I193" s="40">
        <v>4</v>
      </c>
      <c r="J193" s="40">
        <v>5</v>
      </c>
      <c r="K193" s="14">
        <v>1</v>
      </c>
      <c r="L193" s="14" t="s">
        <v>1807</v>
      </c>
      <c r="M193" s="14" t="s">
        <v>1803</v>
      </c>
      <c r="N193" s="14" t="s">
        <v>1811</v>
      </c>
      <c r="O193" s="14" t="s">
        <v>1801</v>
      </c>
      <c r="P193" s="14" t="s">
        <v>1799</v>
      </c>
      <c r="Q193" s="14"/>
      <c r="R193" s="14" t="s">
        <v>1805</v>
      </c>
      <c r="S193" s="14" t="s">
        <v>1801</v>
      </c>
      <c r="T193" s="14" t="s">
        <v>1806</v>
      </c>
      <c r="U193" s="14"/>
      <c r="V193" s="14"/>
      <c r="W193" s="14" t="s">
        <v>1801</v>
      </c>
      <c r="X193" s="14"/>
      <c r="Y193" s="25"/>
    </row>
    <row r="194" spans="1:25">
      <c r="A194" s="284"/>
      <c r="B194" s="286"/>
      <c r="C194" s="297"/>
      <c r="D194" s="14">
        <v>3</v>
      </c>
      <c r="E194" s="34" t="s">
        <v>1983</v>
      </c>
      <c r="F194" s="40">
        <v>0.9</v>
      </c>
      <c r="G194" s="40" t="s">
        <v>1798</v>
      </c>
      <c r="H194" s="40">
        <v>1.2</v>
      </c>
      <c r="I194" s="40">
        <v>4</v>
      </c>
      <c r="J194" s="40">
        <v>5</v>
      </c>
      <c r="K194" s="14">
        <v>1</v>
      </c>
      <c r="L194" s="14" t="s">
        <v>1807</v>
      </c>
      <c r="M194" s="14" t="s">
        <v>1803</v>
      </c>
      <c r="N194" s="14" t="s">
        <v>1811</v>
      </c>
      <c r="O194" s="14" t="s">
        <v>1801</v>
      </c>
      <c r="P194" s="14" t="s">
        <v>1799</v>
      </c>
      <c r="Q194" s="14"/>
      <c r="R194" s="14" t="s">
        <v>1805</v>
      </c>
      <c r="S194" s="14" t="s">
        <v>1801</v>
      </c>
      <c r="T194" s="14" t="s">
        <v>1806</v>
      </c>
      <c r="U194" s="14"/>
      <c r="V194" s="14"/>
      <c r="W194" s="14" t="s">
        <v>1801</v>
      </c>
      <c r="X194" s="14"/>
      <c r="Y194" s="25"/>
    </row>
    <row r="195" spans="1:25">
      <c r="A195" s="284"/>
      <c r="B195" s="286"/>
      <c r="C195" s="297"/>
      <c r="D195" s="14">
        <v>4</v>
      </c>
      <c r="E195" s="34" t="s">
        <v>1984</v>
      </c>
      <c r="F195" s="40">
        <v>0.9</v>
      </c>
      <c r="G195" s="40" t="s">
        <v>1798</v>
      </c>
      <c r="H195" s="40">
        <v>1.4</v>
      </c>
      <c r="I195" s="40">
        <v>4.5</v>
      </c>
      <c r="J195" s="40">
        <v>5.5</v>
      </c>
      <c r="K195" s="14">
        <v>1</v>
      </c>
      <c r="L195" s="14" t="s">
        <v>1807</v>
      </c>
      <c r="M195" s="14" t="s">
        <v>1803</v>
      </c>
      <c r="N195" s="14" t="s">
        <v>1811</v>
      </c>
      <c r="O195" s="14" t="s">
        <v>1801</v>
      </c>
      <c r="P195" s="14" t="s">
        <v>1799</v>
      </c>
      <c r="Q195" s="14"/>
      <c r="R195" s="14" t="s">
        <v>1805</v>
      </c>
      <c r="S195" s="14" t="s">
        <v>1801</v>
      </c>
      <c r="T195" s="14" t="s">
        <v>1806</v>
      </c>
      <c r="U195" s="14"/>
      <c r="V195" s="14"/>
      <c r="W195" s="14" t="s">
        <v>1801</v>
      </c>
      <c r="X195" s="14"/>
      <c r="Y195" s="25"/>
    </row>
    <row r="196" spans="1:25">
      <c r="A196" s="284"/>
      <c r="B196" s="286"/>
      <c r="C196" s="297"/>
      <c r="D196" s="14">
        <v>5</v>
      </c>
      <c r="E196" s="34" t="s">
        <v>1985</v>
      </c>
      <c r="F196" s="40">
        <v>1</v>
      </c>
      <c r="G196" s="40" t="s">
        <v>1798</v>
      </c>
      <c r="H196" s="40">
        <v>1.4</v>
      </c>
      <c r="I196" s="40">
        <v>4</v>
      </c>
      <c r="J196" s="40">
        <v>5</v>
      </c>
      <c r="K196" s="14">
        <v>1</v>
      </c>
      <c r="L196" s="14" t="s">
        <v>1807</v>
      </c>
      <c r="M196" s="14" t="s">
        <v>1803</v>
      </c>
      <c r="N196" s="14" t="s">
        <v>1811</v>
      </c>
      <c r="O196" s="14" t="s">
        <v>1801</v>
      </c>
      <c r="P196" s="14" t="s">
        <v>1799</v>
      </c>
      <c r="Q196" s="14"/>
      <c r="R196" s="14" t="s">
        <v>1805</v>
      </c>
      <c r="S196" s="14" t="s">
        <v>1801</v>
      </c>
      <c r="T196" s="14" t="s">
        <v>1806</v>
      </c>
      <c r="U196" s="14"/>
      <c r="V196" s="14"/>
      <c r="W196" s="14" t="s">
        <v>1801</v>
      </c>
      <c r="X196" s="14"/>
      <c r="Y196" s="25"/>
    </row>
    <row r="197" spans="1:25">
      <c r="A197" s="284">
        <v>90506</v>
      </c>
      <c r="B197" s="286">
        <v>1.6</v>
      </c>
      <c r="C197" s="297" t="s">
        <v>1986</v>
      </c>
      <c r="D197" s="14">
        <v>1</v>
      </c>
      <c r="E197" s="34" t="s">
        <v>1987</v>
      </c>
      <c r="F197" s="40">
        <v>0.6</v>
      </c>
      <c r="G197" s="40" t="s">
        <v>1798</v>
      </c>
      <c r="H197" s="40">
        <v>3</v>
      </c>
      <c r="I197" s="40">
        <v>3.2</v>
      </c>
      <c r="J197" s="40">
        <v>4.2</v>
      </c>
      <c r="K197" s="14">
        <v>1</v>
      </c>
      <c r="L197" s="14" t="s">
        <v>1807</v>
      </c>
      <c r="M197" s="14" t="s">
        <v>1803</v>
      </c>
      <c r="N197" s="14" t="s">
        <v>1811</v>
      </c>
      <c r="O197" s="14" t="s">
        <v>1801</v>
      </c>
      <c r="P197" s="14" t="s">
        <v>1799</v>
      </c>
      <c r="Q197" s="14"/>
      <c r="R197" s="14" t="s">
        <v>1805</v>
      </c>
      <c r="S197" s="14" t="s">
        <v>1801</v>
      </c>
      <c r="T197" s="14" t="s">
        <v>1806</v>
      </c>
      <c r="U197" s="14"/>
      <c r="V197" s="14"/>
      <c r="W197" s="14" t="s">
        <v>1801</v>
      </c>
      <c r="X197" s="14"/>
      <c r="Y197" s="25"/>
    </row>
    <row r="198" spans="1:25">
      <c r="A198" s="284"/>
      <c r="B198" s="286"/>
      <c r="C198" s="297"/>
      <c r="D198" s="14">
        <v>2</v>
      </c>
      <c r="E198" s="34" t="s">
        <v>1988</v>
      </c>
      <c r="F198" s="40">
        <v>0.4</v>
      </c>
      <c r="G198" s="40" t="s">
        <v>1798</v>
      </c>
      <c r="H198" s="40">
        <v>1.2</v>
      </c>
      <c r="I198" s="40">
        <v>3.5</v>
      </c>
      <c r="J198" s="40">
        <v>4.5</v>
      </c>
      <c r="K198" s="14">
        <v>1</v>
      </c>
      <c r="L198" s="14" t="s">
        <v>1807</v>
      </c>
      <c r="M198" s="14" t="s">
        <v>1803</v>
      </c>
      <c r="N198" s="14" t="s">
        <v>1811</v>
      </c>
      <c r="O198" s="14" t="s">
        <v>1801</v>
      </c>
      <c r="P198" s="14" t="s">
        <v>1799</v>
      </c>
      <c r="Q198" s="14"/>
      <c r="R198" s="14" t="s">
        <v>1805</v>
      </c>
      <c r="S198" s="14" t="s">
        <v>1801</v>
      </c>
      <c r="T198" s="14" t="s">
        <v>1806</v>
      </c>
      <c r="U198" s="14"/>
      <c r="V198" s="14"/>
      <c r="W198" s="14" t="s">
        <v>1801</v>
      </c>
      <c r="X198" s="14"/>
      <c r="Y198" s="25"/>
    </row>
    <row r="199" spans="1:25">
      <c r="A199" s="284"/>
      <c r="B199" s="286"/>
      <c r="C199" s="297"/>
      <c r="D199" s="14">
        <v>3</v>
      </c>
      <c r="E199" s="34" t="s">
        <v>1989</v>
      </c>
      <c r="F199" s="40">
        <v>0.5</v>
      </c>
      <c r="G199" s="40" t="s">
        <v>1798</v>
      </c>
      <c r="H199" s="40">
        <v>1.2</v>
      </c>
      <c r="I199" s="40">
        <v>3.5</v>
      </c>
      <c r="J199" s="40">
        <v>4.5</v>
      </c>
      <c r="K199" s="14">
        <v>1</v>
      </c>
      <c r="L199" s="14" t="s">
        <v>1807</v>
      </c>
      <c r="M199" s="14" t="s">
        <v>1803</v>
      </c>
      <c r="N199" s="14" t="s">
        <v>1811</v>
      </c>
      <c r="O199" s="14" t="s">
        <v>1801</v>
      </c>
      <c r="P199" s="14" t="s">
        <v>1799</v>
      </c>
      <c r="Q199" s="14"/>
      <c r="R199" s="14" t="s">
        <v>1805</v>
      </c>
      <c r="S199" s="14" t="s">
        <v>1801</v>
      </c>
      <c r="T199" s="14" t="s">
        <v>1806</v>
      </c>
      <c r="U199" s="14"/>
      <c r="V199" s="14"/>
      <c r="W199" s="14" t="s">
        <v>1801</v>
      </c>
      <c r="X199" s="14"/>
      <c r="Y199" s="25"/>
    </row>
    <row r="200" spans="1:25">
      <c r="A200" s="284"/>
      <c r="B200" s="286"/>
      <c r="C200" s="297"/>
      <c r="D200" s="14">
        <v>4</v>
      </c>
      <c r="E200" s="34" t="s">
        <v>1990</v>
      </c>
      <c r="F200" s="40">
        <v>0.7</v>
      </c>
      <c r="G200" s="40" t="s">
        <v>1798</v>
      </c>
      <c r="H200" s="40">
        <v>1.2</v>
      </c>
      <c r="I200" s="40">
        <v>3.5</v>
      </c>
      <c r="J200" s="40">
        <v>4.5</v>
      </c>
      <c r="K200" s="14">
        <v>1</v>
      </c>
      <c r="L200" s="14" t="s">
        <v>1807</v>
      </c>
      <c r="M200" s="14" t="s">
        <v>1803</v>
      </c>
      <c r="N200" s="14" t="s">
        <v>1811</v>
      </c>
      <c r="O200" s="14" t="s">
        <v>1801</v>
      </c>
      <c r="P200" s="14" t="s">
        <v>1799</v>
      </c>
      <c r="Q200" s="14"/>
      <c r="R200" s="14" t="s">
        <v>1805</v>
      </c>
      <c r="S200" s="14" t="s">
        <v>1801</v>
      </c>
      <c r="T200" s="14" t="s">
        <v>1806</v>
      </c>
      <c r="U200" s="14"/>
      <c r="V200" s="14"/>
      <c r="W200" s="14" t="s">
        <v>1801</v>
      </c>
      <c r="X200" s="14"/>
      <c r="Y200" s="25"/>
    </row>
    <row r="201" spans="1:25">
      <c r="A201" s="284"/>
      <c r="B201" s="286"/>
      <c r="C201" s="297"/>
      <c r="D201" s="14">
        <v>5</v>
      </c>
      <c r="E201" s="34" t="s">
        <v>1991</v>
      </c>
      <c r="F201" s="40">
        <v>0.8</v>
      </c>
      <c r="G201" s="40" t="s">
        <v>1798</v>
      </c>
      <c r="H201" s="40">
        <v>1.2</v>
      </c>
      <c r="I201" s="40">
        <v>3.5</v>
      </c>
      <c r="J201" s="40">
        <v>4.5</v>
      </c>
      <c r="K201" s="14">
        <v>1</v>
      </c>
      <c r="L201" s="14" t="s">
        <v>1807</v>
      </c>
      <c r="M201" s="14" t="s">
        <v>1803</v>
      </c>
      <c r="N201" s="14" t="s">
        <v>1811</v>
      </c>
      <c r="O201" s="14" t="s">
        <v>1801</v>
      </c>
      <c r="P201" s="14" t="s">
        <v>1799</v>
      </c>
      <c r="Q201" s="14"/>
      <c r="R201" s="14" t="s">
        <v>1805</v>
      </c>
      <c r="S201" s="14" t="s">
        <v>1801</v>
      </c>
      <c r="T201" s="14" t="s">
        <v>1806</v>
      </c>
      <c r="U201" s="14"/>
      <c r="V201" s="14"/>
      <c r="W201" s="14" t="s">
        <v>1801</v>
      </c>
      <c r="X201" s="14"/>
      <c r="Y201" s="25"/>
    </row>
    <row r="202" spans="1:25">
      <c r="A202" s="284"/>
      <c r="B202" s="286"/>
      <c r="C202" s="297"/>
      <c r="D202" s="14">
        <v>6</v>
      </c>
      <c r="E202" s="34" t="s">
        <v>1992</v>
      </c>
      <c r="F202" s="40">
        <v>0.9</v>
      </c>
      <c r="G202" s="40" t="s">
        <v>1798</v>
      </c>
      <c r="H202" s="40">
        <v>1.2</v>
      </c>
      <c r="I202" s="40">
        <v>3.5</v>
      </c>
      <c r="J202" s="40">
        <v>4.5</v>
      </c>
      <c r="K202" s="14">
        <v>1</v>
      </c>
      <c r="L202" s="14" t="s">
        <v>1807</v>
      </c>
      <c r="M202" s="14" t="s">
        <v>1803</v>
      </c>
      <c r="N202" s="14" t="s">
        <v>1811</v>
      </c>
      <c r="O202" s="14" t="s">
        <v>1801</v>
      </c>
      <c r="P202" s="14" t="s">
        <v>1799</v>
      </c>
      <c r="Q202" s="14"/>
      <c r="R202" s="14" t="s">
        <v>1805</v>
      </c>
      <c r="S202" s="14" t="s">
        <v>1801</v>
      </c>
      <c r="T202" s="14" t="s">
        <v>1806</v>
      </c>
      <c r="U202" s="14"/>
      <c r="V202" s="14"/>
      <c r="W202" s="14" t="s">
        <v>1801</v>
      </c>
      <c r="X202" s="14"/>
      <c r="Y202" s="25"/>
    </row>
    <row r="203" spans="1:25">
      <c r="A203" s="284"/>
      <c r="B203" s="286"/>
      <c r="C203" s="297"/>
      <c r="D203" s="14">
        <v>7</v>
      </c>
      <c r="E203" s="34" t="s">
        <v>1993</v>
      </c>
      <c r="F203" s="40">
        <v>0.9</v>
      </c>
      <c r="G203" s="40" t="s">
        <v>1798</v>
      </c>
      <c r="H203" s="40">
        <v>1.2</v>
      </c>
      <c r="I203" s="40">
        <v>3.5</v>
      </c>
      <c r="J203" s="40">
        <v>4.5</v>
      </c>
      <c r="K203" s="14">
        <v>1</v>
      </c>
      <c r="L203" s="14" t="s">
        <v>1807</v>
      </c>
      <c r="M203" s="14" t="s">
        <v>1803</v>
      </c>
      <c r="N203" s="14" t="s">
        <v>1811</v>
      </c>
      <c r="O203" s="14" t="s">
        <v>1801</v>
      </c>
      <c r="P203" s="14" t="s">
        <v>1799</v>
      </c>
      <c r="Q203" s="14"/>
      <c r="R203" s="14" t="s">
        <v>1805</v>
      </c>
      <c r="S203" s="14" t="s">
        <v>1801</v>
      </c>
      <c r="T203" s="14" t="s">
        <v>1806</v>
      </c>
      <c r="U203" s="14"/>
      <c r="V203" s="14"/>
      <c r="W203" s="14" t="s">
        <v>1801</v>
      </c>
      <c r="X203" s="14"/>
      <c r="Y203" s="25"/>
    </row>
    <row r="204" spans="1:25">
      <c r="A204" s="284"/>
      <c r="B204" s="286"/>
      <c r="C204" s="297"/>
      <c r="D204" s="14">
        <v>8</v>
      </c>
      <c r="E204" s="34" t="s">
        <v>1994</v>
      </c>
      <c r="F204" s="40">
        <v>1.2</v>
      </c>
      <c r="G204" s="40" t="s">
        <v>1798</v>
      </c>
      <c r="H204" s="40">
        <v>1.2</v>
      </c>
      <c r="I204" s="40">
        <v>3.5</v>
      </c>
      <c r="J204" s="40">
        <v>4.5</v>
      </c>
      <c r="K204" s="14">
        <v>1</v>
      </c>
      <c r="L204" s="14" t="s">
        <v>1807</v>
      </c>
      <c r="M204" s="14" t="s">
        <v>1803</v>
      </c>
      <c r="N204" s="14" t="s">
        <v>1811</v>
      </c>
      <c r="O204" s="14" t="s">
        <v>1801</v>
      </c>
      <c r="P204" s="14" t="s">
        <v>1799</v>
      </c>
      <c r="Q204" s="14"/>
      <c r="R204" s="14" t="s">
        <v>1805</v>
      </c>
      <c r="S204" s="14" t="s">
        <v>1801</v>
      </c>
      <c r="T204" s="14" t="s">
        <v>1806</v>
      </c>
      <c r="U204" s="14"/>
      <c r="V204" s="14"/>
      <c r="W204" s="14" t="s">
        <v>1801</v>
      </c>
      <c r="X204" s="14"/>
      <c r="Y204" s="25"/>
    </row>
    <row r="205" spans="1:25">
      <c r="A205" s="284"/>
      <c r="B205" s="286"/>
      <c r="C205" s="297"/>
      <c r="D205" s="14">
        <v>9</v>
      </c>
      <c r="E205" s="34" t="s">
        <v>1995</v>
      </c>
      <c r="F205" s="40">
        <v>1.6</v>
      </c>
      <c r="G205" s="40" t="s">
        <v>1798</v>
      </c>
      <c r="H205" s="40">
        <v>23</v>
      </c>
      <c r="I205" s="40">
        <v>4.5</v>
      </c>
      <c r="J205" s="40">
        <v>5.5</v>
      </c>
      <c r="K205" s="14">
        <v>2</v>
      </c>
      <c r="L205" s="14" t="s">
        <v>1807</v>
      </c>
      <c r="M205" s="14" t="s">
        <v>1803</v>
      </c>
      <c r="N205" s="14" t="s">
        <v>1811</v>
      </c>
      <c r="O205" s="14" t="s">
        <v>1801</v>
      </c>
      <c r="P205" s="14" t="s">
        <v>1799</v>
      </c>
      <c r="Q205" s="14"/>
      <c r="R205" s="14" t="s">
        <v>1809</v>
      </c>
      <c r="S205" s="14" t="s">
        <v>1801</v>
      </c>
      <c r="T205" s="14" t="s">
        <v>1806</v>
      </c>
      <c r="U205" s="14"/>
      <c r="V205" s="14"/>
      <c r="W205" s="14" t="s">
        <v>1801</v>
      </c>
      <c r="X205" s="14"/>
      <c r="Y205" s="25"/>
    </row>
    <row r="206" spans="1:25">
      <c r="A206" s="284">
        <v>9059</v>
      </c>
      <c r="B206" s="286">
        <v>6</v>
      </c>
      <c r="C206" s="297" t="s">
        <v>1996</v>
      </c>
      <c r="D206" s="14">
        <v>1</v>
      </c>
      <c r="E206" s="34" t="s">
        <v>1997</v>
      </c>
      <c r="F206" s="40">
        <v>0.6</v>
      </c>
      <c r="G206" s="40" t="s">
        <v>1798</v>
      </c>
      <c r="H206" s="40">
        <v>1.2</v>
      </c>
      <c r="I206" s="40">
        <v>5.2</v>
      </c>
      <c r="J206" s="40">
        <f>I206+2</f>
        <v>7.2</v>
      </c>
      <c r="K206" s="14">
        <v>1</v>
      </c>
      <c r="L206" s="14" t="s">
        <v>1807</v>
      </c>
      <c r="M206" s="14"/>
      <c r="N206" s="14" t="s">
        <v>1811</v>
      </c>
      <c r="O206" s="14" t="s">
        <v>1801</v>
      </c>
      <c r="P206" s="14" t="s">
        <v>1799</v>
      </c>
      <c r="Q206" s="14"/>
      <c r="R206" s="14" t="s">
        <v>1805</v>
      </c>
      <c r="S206" s="14" t="s">
        <v>1801</v>
      </c>
      <c r="T206" s="14" t="s">
        <v>1806</v>
      </c>
      <c r="U206" s="14"/>
      <c r="V206" s="14"/>
      <c r="W206" s="14" t="s">
        <v>1801</v>
      </c>
      <c r="X206" s="14"/>
      <c r="Y206" s="25"/>
    </row>
    <row r="207" spans="1:25">
      <c r="A207" s="284"/>
      <c r="B207" s="286"/>
      <c r="C207" s="297"/>
      <c r="D207" s="14">
        <v>2</v>
      </c>
      <c r="E207" s="34" t="s">
        <v>1998</v>
      </c>
      <c r="F207" s="40">
        <v>5.8</v>
      </c>
      <c r="G207" s="40" t="s">
        <v>1798</v>
      </c>
      <c r="H207" s="40">
        <v>12</v>
      </c>
      <c r="I207" s="40">
        <v>4</v>
      </c>
      <c r="J207" s="40">
        <v>5</v>
      </c>
      <c r="K207" s="14"/>
      <c r="L207" s="14" t="s">
        <v>1804</v>
      </c>
      <c r="M207" s="14"/>
      <c r="N207" s="14" t="s">
        <v>1811</v>
      </c>
      <c r="O207" s="14" t="s">
        <v>1802</v>
      </c>
      <c r="P207" s="14" t="s">
        <v>1799</v>
      </c>
      <c r="Q207" s="14"/>
      <c r="R207" s="14" t="s">
        <v>1805</v>
      </c>
      <c r="S207" s="14" t="s">
        <v>1801</v>
      </c>
      <c r="T207" s="14" t="s">
        <v>1806</v>
      </c>
      <c r="U207" s="14"/>
      <c r="V207" s="14"/>
      <c r="W207" s="14" t="s">
        <v>1801</v>
      </c>
      <c r="X207" s="14"/>
      <c r="Y207" s="25"/>
    </row>
    <row r="208" spans="1:25">
      <c r="A208" s="284">
        <v>90513</v>
      </c>
      <c r="B208" s="286">
        <v>4</v>
      </c>
      <c r="C208" s="297" t="s">
        <v>1999</v>
      </c>
      <c r="D208" s="14">
        <v>1</v>
      </c>
      <c r="E208" s="34" t="s">
        <v>2000</v>
      </c>
      <c r="F208" s="40">
        <v>0.1</v>
      </c>
      <c r="G208" s="40" t="s">
        <v>1798</v>
      </c>
      <c r="H208" s="40">
        <v>1.2</v>
      </c>
      <c r="I208" s="40">
        <v>5</v>
      </c>
      <c r="J208" s="40">
        <f t="shared" ref="J208:J217" si="4">I208+2</f>
        <v>7</v>
      </c>
      <c r="K208" s="14">
        <v>1</v>
      </c>
      <c r="L208" s="14" t="s">
        <v>1807</v>
      </c>
      <c r="M208" s="14" t="s">
        <v>1803</v>
      </c>
      <c r="N208" s="14" t="s">
        <v>1811</v>
      </c>
      <c r="O208" s="14" t="s">
        <v>1801</v>
      </c>
      <c r="P208" s="14" t="s">
        <v>1799</v>
      </c>
      <c r="Q208" s="14"/>
      <c r="R208" s="14" t="s">
        <v>1805</v>
      </c>
      <c r="S208" s="14" t="s">
        <v>1801</v>
      </c>
      <c r="T208" s="14" t="s">
        <v>1806</v>
      </c>
      <c r="U208" s="14"/>
      <c r="V208" s="14"/>
      <c r="W208" s="14" t="s">
        <v>1801</v>
      </c>
      <c r="X208" s="14"/>
      <c r="Y208" s="25"/>
    </row>
    <row r="209" spans="1:25">
      <c r="A209" s="284"/>
      <c r="B209" s="286"/>
      <c r="C209" s="297"/>
      <c r="D209" s="14">
        <v>2</v>
      </c>
      <c r="E209" s="34" t="s">
        <v>2001</v>
      </c>
      <c r="F209" s="40">
        <v>0.3</v>
      </c>
      <c r="G209" s="40" t="s">
        <v>1798</v>
      </c>
      <c r="H209" s="40">
        <v>1.2</v>
      </c>
      <c r="I209" s="40">
        <v>5</v>
      </c>
      <c r="J209" s="40">
        <f t="shared" si="4"/>
        <v>7</v>
      </c>
      <c r="K209" s="14">
        <v>1</v>
      </c>
      <c r="L209" s="14" t="s">
        <v>1807</v>
      </c>
      <c r="M209" s="14" t="s">
        <v>1803</v>
      </c>
      <c r="N209" s="14" t="s">
        <v>1811</v>
      </c>
      <c r="O209" s="14" t="s">
        <v>1801</v>
      </c>
      <c r="P209" s="14" t="s">
        <v>1799</v>
      </c>
      <c r="Q209" s="14"/>
      <c r="R209" s="14" t="s">
        <v>1805</v>
      </c>
      <c r="S209" s="14" t="s">
        <v>1801</v>
      </c>
      <c r="T209" s="14" t="s">
        <v>1806</v>
      </c>
      <c r="U209" s="14"/>
      <c r="V209" s="14"/>
      <c r="W209" s="14" t="s">
        <v>1801</v>
      </c>
      <c r="X209" s="14"/>
      <c r="Y209" s="25"/>
    </row>
    <row r="210" spans="1:25">
      <c r="A210" s="284"/>
      <c r="B210" s="286"/>
      <c r="C210" s="297"/>
      <c r="D210" s="14">
        <v>3</v>
      </c>
      <c r="E210" s="34" t="s">
        <v>2002</v>
      </c>
      <c r="F210" s="40">
        <v>0.4</v>
      </c>
      <c r="G210" s="40" t="s">
        <v>1798</v>
      </c>
      <c r="H210" s="40">
        <v>1.2</v>
      </c>
      <c r="I210" s="40">
        <v>5</v>
      </c>
      <c r="J210" s="40">
        <f t="shared" si="4"/>
        <v>7</v>
      </c>
      <c r="K210" s="14">
        <v>1</v>
      </c>
      <c r="L210" s="14" t="s">
        <v>1807</v>
      </c>
      <c r="M210" s="14" t="s">
        <v>1803</v>
      </c>
      <c r="N210" s="14" t="s">
        <v>1811</v>
      </c>
      <c r="O210" s="14" t="s">
        <v>1801</v>
      </c>
      <c r="P210" s="14" t="s">
        <v>1799</v>
      </c>
      <c r="Q210" s="14"/>
      <c r="R210" s="14" t="s">
        <v>1805</v>
      </c>
      <c r="S210" s="14" t="s">
        <v>1801</v>
      </c>
      <c r="T210" s="14" t="s">
        <v>1806</v>
      </c>
      <c r="U210" s="14"/>
      <c r="V210" s="14"/>
      <c r="W210" s="14" t="s">
        <v>1801</v>
      </c>
      <c r="X210" s="14"/>
      <c r="Y210" s="25"/>
    </row>
    <row r="211" spans="1:25">
      <c r="A211" s="284"/>
      <c r="B211" s="286"/>
      <c r="C211" s="297"/>
      <c r="D211" s="14">
        <v>4</v>
      </c>
      <c r="E211" s="34" t="s">
        <v>2003</v>
      </c>
      <c r="F211" s="40">
        <v>0.8</v>
      </c>
      <c r="G211" s="40" t="s">
        <v>1798</v>
      </c>
      <c r="H211" s="40">
        <v>1.2</v>
      </c>
      <c r="I211" s="40">
        <v>5</v>
      </c>
      <c r="J211" s="40">
        <f t="shared" si="4"/>
        <v>7</v>
      </c>
      <c r="K211" s="14">
        <v>1</v>
      </c>
      <c r="L211" s="14" t="s">
        <v>1807</v>
      </c>
      <c r="M211" s="14" t="s">
        <v>1803</v>
      </c>
      <c r="N211" s="14" t="s">
        <v>1811</v>
      </c>
      <c r="O211" s="14" t="s">
        <v>1801</v>
      </c>
      <c r="P211" s="14" t="s">
        <v>1799</v>
      </c>
      <c r="Q211" s="14"/>
      <c r="R211" s="14" t="s">
        <v>1805</v>
      </c>
      <c r="S211" s="14" t="s">
        <v>1801</v>
      </c>
      <c r="T211" s="14" t="s">
        <v>1806</v>
      </c>
      <c r="U211" s="14"/>
      <c r="V211" s="14"/>
      <c r="W211" s="14" t="s">
        <v>1801</v>
      </c>
      <c r="X211" s="14"/>
      <c r="Y211" s="25"/>
    </row>
    <row r="212" spans="1:25">
      <c r="A212" s="284"/>
      <c r="B212" s="286"/>
      <c r="C212" s="297"/>
      <c r="D212" s="14">
        <v>5</v>
      </c>
      <c r="E212" s="34" t="s">
        <v>2004</v>
      </c>
      <c r="F212" s="40">
        <v>0.9</v>
      </c>
      <c r="G212" s="40" t="s">
        <v>1798</v>
      </c>
      <c r="H212" s="40">
        <v>1.2</v>
      </c>
      <c r="I212" s="40">
        <v>5</v>
      </c>
      <c r="J212" s="40">
        <f t="shared" si="4"/>
        <v>7</v>
      </c>
      <c r="K212" s="14">
        <v>1</v>
      </c>
      <c r="L212" s="14" t="s">
        <v>1807</v>
      </c>
      <c r="M212" s="14" t="s">
        <v>1803</v>
      </c>
      <c r="N212" s="14" t="s">
        <v>1811</v>
      </c>
      <c r="O212" s="14" t="s">
        <v>1801</v>
      </c>
      <c r="P212" s="14" t="s">
        <v>1799</v>
      </c>
      <c r="Q212" s="14"/>
      <c r="R212" s="14" t="s">
        <v>1805</v>
      </c>
      <c r="S212" s="14" t="s">
        <v>1801</v>
      </c>
      <c r="T212" s="14" t="s">
        <v>1806</v>
      </c>
      <c r="U212" s="14"/>
      <c r="V212" s="14"/>
      <c r="W212" s="14" t="s">
        <v>1801</v>
      </c>
      <c r="X212" s="14"/>
      <c r="Y212" s="25"/>
    </row>
    <row r="213" spans="1:25">
      <c r="A213" s="284"/>
      <c r="B213" s="286"/>
      <c r="C213" s="297"/>
      <c r="D213" s="14">
        <v>6</v>
      </c>
      <c r="E213" s="34" t="s">
        <v>2005</v>
      </c>
      <c r="F213" s="40">
        <v>1.4</v>
      </c>
      <c r="G213" s="40" t="s">
        <v>1798</v>
      </c>
      <c r="H213" s="40">
        <v>1.2</v>
      </c>
      <c r="I213" s="40">
        <v>5</v>
      </c>
      <c r="J213" s="40">
        <f t="shared" si="4"/>
        <v>7</v>
      </c>
      <c r="K213" s="14">
        <v>1</v>
      </c>
      <c r="L213" s="14" t="s">
        <v>1807</v>
      </c>
      <c r="M213" s="14" t="s">
        <v>1803</v>
      </c>
      <c r="N213" s="14" t="s">
        <v>1811</v>
      </c>
      <c r="O213" s="14" t="s">
        <v>1801</v>
      </c>
      <c r="P213" s="14" t="s">
        <v>1799</v>
      </c>
      <c r="Q213" s="14"/>
      <c r="R213" s="14" t="s">
        <v>1805</v>
      </c>
      <c r="S213" s="14" t="s">
        <v>1801</v>
      </c>
      <c r="T213" s="14" t="s">
        <v>1806</v>
      </c>
      <c r="U213" s="14"/>
      <c r="V213" s="14"/>
      <c r="W213" s="14" t="s">
        <v>1801</v>
      </c>
      <c r="X213" s="14"/>
      <c r="Y213" s="25"/>
    </row>
    <row r="214" spans="1:25">
      <c r="A214" s="284"/>
      <c r="B214" s="286"/>
      <c r="C214" s="297"/>
      <c r="D214" s="14">
        <v>7</v>
      </c>
      <c r="E214" s="34" t="s">
        <v>2006</v>
      </c>
      <c r="F214" s="40">
        <v>1.5</v>
      </c>
      <c r="G214" s="40" t="s">
        <v>1798</v>
      </c>
      <c r="H214" s="40">
        <v>1.2</v>
      </c>
      <c r="I214" s="40">
        <v>5</v>
      </c>
      <c r="J214" s="40">
        <f t="shared" si="4"/>
        <v>7</v>
      </c>
      <c r="K214" s="14">
        <v>1</v>
      </c>
      <c r="L214" s="14" t="s">
        <v>1807</v>
      </c>
      <c r="M214" s="14" t="s">
        <v>1803</v>
      </c>
      <c r="N214" s="14" t="s">
        <v>1811</v>
      </c>
      <c r="O214" s="14" t="s">
        <v>1801</v>
      </c>
      <c r="P214" s="14" t="s">
        <v>1799</v>
      </c>
      <c r="Q214" s="14"/>
      <c r="R214" s="14" t="s">
        <v>1805</v>
      </c>
      <c r="S214" s="14" t="s">
        <v>1801</v>
      </c>
      <c r="T214" s="14" t="s">
        <v>1806</v>
      </c>
      <c r="U214" s="14"/>
      <c r="V214" s="14"/>
      <c r="W214" s="14" t="s">
        <v>1801</v>
      </c>
      <c r="X214" s="14"/>
      <c r="Y214" s="25"/>
    </row>
    <row r="215" spans="1:25">
      <c r="A215" s="284"/>
      <c r="B215" s="286"/>
      <c r="C215" s="297"/>
      <c r="D215" s="14">
        <v>8</v>
      </c>
      <c r="E215" s="34" t="s">
        <v>2007</v>
      </c>
      <c r="F215" s="40">
        <v>1.8</v>
      </c>
      <c r="G215" s="40" t="s">
        <v>1798</v>
      </c>
      <c r="H215" s="40">
        <v>1.2</v>
      </c>
      <c r="I215" s="40">
        <v>5</v>
      </c>
      <c r="J215" s="40">
        <f t="shared" si="4"/>
        <v>7</v>
      </c>
      <c r="K215" s="14">
        <v>1</v>
      </c>
      <c r="L215" s="14" t="s">
        <v>1807</v>
      </c>
      <c r="M215" s="14" t="s">
        <v>1803</v>
      </c>
      <c r="N215" s="14" t="s">
        <v>1811</v>
      </c>
      <c r="O215" s="14" t="s">
        <v>1801</v>
      </c>
      <c r="P215" s="14" t="s">
        <v>1799</v>
      </c>
      <c r="Q215" s="14"/>
      <c r="R215" s="14" t="s">
        <v>1805</v>
      </c>
      <c r="S215" s="14" t="s">
        <v>1801</v>
      </c>
      <c r="T215" s="14" t="s">
        <v>1806</v>
      </c>
      <c r="U215" s="14"/>
      <c r="V215" s="14"/>
      <c r="W215" s="14" t="s">
        <v>1801</v>
      </c>
      <c r="X215" s="14"/>
      <c r="Y215" s="25"/>
    </row>
    <row r="216" spans="1:25">
      <c r="A216" s="284"/>
      <c r="B216" s="286"/>
      <c r="C216" s="297"/>
      <c r="D216" s="14">
        <v>9</v>
      </c>
      <c r="E216" s="34" t="s">
        <v>2008</v>
      </c>
      <c r="F216" s="40">
        <v>1.9</v>
      </c>
      <c r="G216" s="40" t="s">
        <v>1798</v>
      </c>
      <c r="H216" s="40">
        <v>1.2</v>
      </c>
      <c r="I216" s="40">
        <v>5</v>
      </c>
      <c r="J216" s="40">
        <f t="shared" si="4"/>
        <v>7</v>
      </c>
      <c r="K216" s="14">
        <v>1</v>
      </c>
      <c r="L216" s="14" t="s">
        <v>1807</v>
      </c>
      <c r="M216" s="14" t="s">
        <v>1803</v>
      </c>
      <c r="N216" s="14" t="s">
        <v>1811</v>
      </c>
      <c r="O216" s="14" t="s">
        <v>1801</v>
      </c>
      <c r="P216" s="14" t="s">
        <v>1799</v>
      </c>
      <c r="Q216" s="14"/>
      <c r="R216" s="14" t="s">
        <v>1805</v>
      </c>
      <c r="S216" s="14" t="s">
        <v>1801</v>
      </c>
      <c r="T216" s="14" t="s">
        <v>1806</v>
      </c>
      <c r="U216" s="14"/>
      <c r="V216" s="14"/>
      <c r="W216" s="14" t="s">
        <v>1801</v>
      </c>
      <c r="X216" s="14"/>
      <c r="Y216" s="25"/>
    </row>
    <row r="217" spans="1:25" ht="15.75" thickBot="1">
      <c r="A217" s="289"/>
      <c r="B217" s="290"/>
      <c r="C217" s="298"/>
      <c r="D217" s="27">
        <v>10</v>
      </c>
      <c r="E217" s="27" t="s">
        <v>2009</v>
      </c>
      <c r="F217" s="41">
        <v>2</v>
      </c>
      <c r="G217" s="41" t="s">
        <v>1798</v>
      </c>
      <c r="H217" s="41">
        <v>1.2</v>
      </c>
      <c r="I217" s="41">
        <v>5</v>
      </c>
      <c r="J217" s="40">
        <f t="shared" si="4"/>
        <v>7</v>
      </c>
      <c r="K217" s="27">
        <v>1</v>
      </c>
      <c r="L217" s="27" t="s">
        <v>1807</v>
      </c>
      <c r="M217" s="27" t="s">
        <v>1803</v>
      </c>
      <c r="N217" s="27" t="s">
        <v>1811</v>
      </c>
      <c r="O217" s="27" t="s">
        <v>1801</v>
      </c>
      <c r="P217" s="27" t="s">
        <v>1799</v>
      </c>
      <c r="Q217" s="27"/>
      <c r="R217" s="27" t="s">
        <v>1805</v>
      </c>
      <c r="S217" s="27" t="s">
        <v>1801</v>
      </c>
      <c r="T217" s="27" t="s">
        <v>1806</v>
      </c>
      <c r="U217" s="27"/>
      <c r="V217" s="27"/>
      <c r="W217" s="27" t="s">
        <v>1801</v>
      </c>
      <c r="X217" s="27"/>
      <c r="Y217" s="28"/>
    </row>
  </sheetData>
  <mergeCells count="122">
    <mergeCell ref="A206:A207"/>
    <mergeCell ref="B206:B207"/>
    <mergeCell ref="C206:C207"/>
    <mergeCell ref="A208:A217"/>
    <mergeCell ref="B208:B217"/>
    <mergeCell ref="C208:C217"/>
    <mergeCell ref="A192:A196"/>
    <mergeCell ref="B192:B196"/>
    <mergeCell ref="C192:C196"/>
    <mergeCell ref="A197:A205"/>
    <mergeCell ref="B197:B205"/>
    <mergeCell ref="C197:C205"/>
    <mergeCell ref="A170:A175"/>
    <mergeCell ref="B170:B175"/>
    <mergeCell ref="C170:C175"/>
    <mergeCell ref="A185:A191"/>
    <mergeCell ref="B185:B191"/>
    <mergeCell ref="C185:C191"/>
    <mergeCell ref="A181:A184"/>
    <mergeCell ref="C181:C184"/>
    <mergeCell ref="A176:Y176"/>
    <mergeCell ref="D181:D183"/>
    <mergeCell ref="E181:E183"/>
    <mergeCell ref="F181:F183"/>
    <mergeCell ref="G181:G183"/>
    <mergeCell ref="H181:K181"/>
    <mergeCell ref="H182:H183"/>
    <mergeCell ref="I182:J182"/>
    <mergeCell ref="K182:K183"/>
    <mergeCell ref="L181:Y181"/>
    <mergeCell ref="W182:Y182"/>
    <mergeCell ref="L182:O182"/>
    <mergeCell ref="P182:Q182"/>
    <mergeCell ref="R182:S182"/>
    <mergeCell ref="T182:V182"/>
    <mergeCell ref="A148:A162"/>
    <mergeCell ref="B148:B162"/>
    <mergeCell ref="C148:C162"/>
    <mergeCell ref="A163:A169"/>
    <mergeCell ref="B163:B169"/>
    <mergeCell ref="C163:C169"/>
    <mergeCell ref="C136:C139"/>
    <mergeCell ref="A140:A147"/>
    <mergeCell ref="B140:B147"/>
    <mergeCell ref="C140:C147"/>
    <mergeCell ref="A136:A139"/>
    <mergeCell ref="B136:B139"/>
    <mergeCell ref="A123:A135"/>
    <mergeCell ref="B123:B135"/>
    <mergeCell ref="C123:C135"/>
    <mergeCell ref="A114:Y114"/>
    <mergeCell ref="A119:A122"/>
    <mergeCell ref="C119:C122"/>
    <mergeCell ref="D119:D121"/>
    <mergeCell ref="K120:K121"/>
    <mergeCell ref="W120:Y120"/>
    <mergeCell ref="L120:O120"/>
    <mergeCell ref="H120:H121"/>
    <mergeCell ref="R120:S120"/>
    <mergeCell ref="P120:Q120"/>
    <mergeCell ref="T120:V120"/>
    <mergeCell ref="L119:Y119"/>
    <mergeCell ref="E119:E121"/>
    <mergeCell ref="F119:F121"/>
    <mergeCell ref="G119:G121"/>
    <mergeCell ref="H119:K119"/>
    <mergeCell ref="I120:J120"/>
    <mergeCell ref="A99:A103"/>
    <mergeCell ref="B99:B103"/>
    <mergeCell ref="C99:C103"/>
    <mergeCell ref="A104:A113"/>
    <mergeCell ref="B104:B113"/>
    <mergeCell ref="C104:C113"/>
    <mergeCell ref="A95:A98"/>
    <mergeCell ref="B95:B98"/>
    <mergeCell ref="C95:C98"/>
    <mergeCell ref="A54:Y54"/>
    <mergeCell ref="A59:A62"/>
    <mergeCell ref="C59:C62"/>
    <mergeCell ref="D59:D61"/>
    <mergeCell ref="T7:V7"/>
    <mergeCell ref="G6:G8"/>
    <mergeCell ref="A24:A33"/>
    <mergeCell ref="B24:B33"/>
    <mergeCell ref="C24:C33"/>
    <mergeCell ref="R7:S7"/>
    <mergeCell ref="A10:A23"/>
    <mergeCell ref="B10:B23"/>
    <mergeCell ref="C10:C23"/>
    <mergeCell ref="H6:K6"/>
    <mergeCell ref="E59:E61"/>
    <mergeCell ref="H60:H61"/>
    <mergeCell ref="I60:J60"/>
    <mergeCell ref="T60:V60"/>
    <mergeCell ref="L59:Y59"/>
    <mergeCell ref="A34:A53"/>
    <mergeCell ref="B34:B53"/>
    <mergeCell ref="C34:C53"/>
    <mergeCell ref="A63:A94"/>
    <mergeCell ref="B63:B94"/>
    <mergeCell ref="A1:Y1"/>
    <mergeCell ref="A6:A9"/>
    <mergeCell ref="C6:C9"/>
    <mergeCell ref="D6:D8"/>
    <mergeCell ref="E6:E8"/>
    <mergeCell ref="F6:F8"/>
    <mergeCell ref="I7:J7"/>
    <mergeCell ref="K7:K8"/>
    <mergeCell ref="L6:Y6"/>
    <mergeCell ref="L60:O60"/>
    <mergeCell ref="P60:Q60"/>
    <mergeCell ref="R60:S60"/>
    <mergeCell ref="W60:Y60"/>
    <mergeCell ref="F59:F61"/>
    <mergeCell ref="G59:G61"/>
    <mergeCell ref="H59:K59"/>
    <mergeCell ref="H7:H8"/>
    <mergeCell ref="K60:K61"/>
    <mergeCell ref="W7:Y7"/>
    <mergeCell ref="P7:Q7"/>
    <mergeCell ref="L7:O7"/>
    <mergeCell ref="C63:C94"/>
  </mergeCells>
  <phoneticPr fontId="1" type="noConversion"/>
  <printOptions horizontalCentered="1"/>
  <pageMargins left="1" right="0.4" top="0.4" bottom="0.4" header="0.5" footer="0.5"/>
  <pageSetup paperSize="8" scale="82" orientation="landscape" r:id="rId1"/>
  <headerFooter alignWithMargins="0"/>
  <rowBreaks count="3" manualBreakCount="3">
    <brk id="53" max="16383" man="1"/>
    <brk id="113" max="16383" man="1"/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8"/>
  <sheetViews>
    <sheetView topLeftCell="F46" zoomScale="115" zoomScaleNormal="115" zoomScaleSheetLayoutView="25" workbookViewId="0">
      <selection activeCell="R16" sqref="R16"/>
    </sheetView>
  </sheetViews>
  <sheetFormatPr defaultRowHeight="15"/>
  <cols>
    <col min="1" max="1" width="9.5703125" bestFit="1" customWidth="1"/>
    <col min="3" max="3" width="24.7109375" customWidth="1"/>
    <col min="4" max="4" width="7.7109375" customWidth="1"/>
    <col min="5" max="5" width="29.7109375" style="30" bestFit="1" customWidth="1"/>
    <col min="6" max="6" width="7.7109375" customWidth="1"/>
    <col min="7" max="7" width="11.140625" customWidth="1"/>
    <col min="8" max="8" width="7.5703125" customWidth="1"/>
    <col min="9" max="9" width="6.42578125" customWidth="1"/>
    <col min="10" max="10" width="7.42578125" customWidth="1"/>
    <col min="11" max="11" width="7.85546875" customWidth="1"/>
    <col min="12" max="12" width="5.28515625" customWidth="1"/>
    <col min="13" max="13" width="7.28515625" customWidth="1"/>
    <col min="14" max="14" width="6.5703125" customWidth="1"/>
    <col min="15" max="15" width="6.85546875" customWidth="1"/>
    <col min="16" max="16" width="7.28515625" customWidth="1"/>
    <col min="17" max="17" width="6.42578125" customWidth="1"/>
    <col min="18" max="18" width="6.7109375" customWidth="1"/>
    <col min="19" max="19" width="6.42578125" customWidth="1"/>
    <col min="20" max="20" width="6.5703125" customWidth="1"/>
    <col min="21" max="21" width="7" customWidth="1"/>
    <col min="22" max="22" width="7.28515625" customWidth="1"/>
    <col min="23" max="24" width="6.85546875" customWidth="1"/>
    <col min="25" max="25" width="7.28515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29" t="s">
        <v>1797</v>
      </c>
      <c r="D2" s="1"/>
      <c r="E2" s="1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9" t="s">
        <v>1794</v>
      </c>
      <c r="B3" s="10"/>
      <c r="C3" s="29" t="s">
        <v>1796</v>
      </c>
      <c r="D3" s="1"/>
      <c r="E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9" t="s">
        <v>86</v>
      </c>
      <c r="B4" s="10"/>
      <c r="C4" s="29" t="s">
        <v>91</v>
      </c>
      <c r="D4" s="1"/>
      <c r="E4" s="1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29"/>
      <c r="D5" s="1"/>
      <c r="E5" s="1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83">
        <v>101</v>
      </c>
      <c r="B10" s="285">
        <v>3.5</v>
      </c>
      <c r="C10" s="302" t="s">
        <v>2129</v>
      </c>
      <c r="D10" s="16">
        <v>1</v>
      </c>
      <c r="E10" s="31" t="s">
        <v>1812</v>
      </c>
      <c r="F10" s="46">
        <v>0.1</v>
      </c>
      <c r="G10" s="16" t="s">
        <v>1798</v>
      </c>
      <c r="H10" s="46">
        <v>1</v>
      </c>
      <c r="I10" s="46">
        <v>5</v>
      </c>
      <c r="J10" s="46">
        <v>7</v>
      </c>
      <c r="K10" s="53">
        <v>1</v>
      </c>
      <c r="L10" s="16" t="s">
        <v>1804</v>
      </c>
      <c r="M10" s="16" t="s">
        <v>1803</v>
      </c>
      <c r="N10" s="16" t="s">
        <v>1811</v>
      </c>
      <c r="O10" s="16">
        <v>0</v>
      </c>
      <c r="P10" s="16" t="s">
        <v>1803</v>
      </c>
      <c r="Q10" s="16">
        <v>0</v>
      </c>
      <c r="R10" s="16" t="s">
        <v>1805</v>
      </c>
      <c r="S10" s="16">
        <v>0</v>
      </c>
      <c r="T10" s="16" t="s">
        <v>1806</v>
      </c>
      <c r="U10" s="16" t="s">
        <v>1805</v>
      </c>
      <c r="V10" s="16">
        <v>0</v>
      </c>
      <c r="W10" s="16" t="s">
        <v>2049</v>
      </c>
      <c r="X10" s="16" t="s">
        <v>1803</v>
      </c>
      <c r="Y10" s="17">
        <v>0</v>
      </c>
    </row>
    <row r="11" spans="1:25">
      <c r="A11" s="284"/>
      <c r="B11" s="286"/>
      <c r="C11" s="301"/>
      <c r="D11" s="13">
        <v>2</v>
      </c>
      <c r="E11" s="33" t="s">
        <v>2130</v>
      </c>
      <c r="F11" s="47">
        <v>0.2</v>
      </c>
      <c r="G11" s="13" t="s">
        <v>1798</v>
      </c>
      <c r="H11" s="47">
        <v>1</v>
      </c>
      <c r="I11" s="47">
        <v>5</v>
      </c>
      <c r="J11" s="47">
        <v>8</v>
      </c>
      <c r="K11" s="54">
        <v>1</v>
      </c>
      <c r="L11" s="13" t="s">
        <v>1804</v>
      </c>
      <c r="M11" s="13" t="s">
        <v>1803</v>
      </c>
      <c r="N11" s="13" t="s">
        <v>1811</v>
      </c>
      <c r="O11" s="13">
        <v>0</v>
      </c>
      <c r="P11" s="13" t="s">
        <v>1803</v>
      </c>
      <c r="Q11" s="13">
        <v>0</v>
      </c>
      <c r="R11" s="13" t="s">
        <v>1805</v>
      </c>
      <c r="S11" s="13">
        <v>0</v>
      </c>
      <c r="T11" s="13" t="s">
        <v>1806</v>
      </c>
      <c r="U11" s="13" t="s">
        <v>1805</v>
      </c>
      <c r="V11" s="13">
        <v>0</v>
      </c>
      <c r="W11" s="13" t="s">
        <v>2049</v>
      </c>
      <c r="X11" s="13" t="s">
        <v>1803</v>
      </c>
      <c r="Y11" s="18">
        <v>0</v>
      </c>
    </row>
    <row r="12" spans="1:25">
      <c r="A12" s="284"/>
      <c r="B12" s="286"/>
      <c r="C12" s="301"/>
      <c r="D12" s="13">
        <v>3</v>
      </c>
      <c r="E12" s="33" t="s">
        <v>2131</v>
      </c>
      <c r="F12" s="47">
        <v>0.3</v>
      </c>
      <c r="G12" s="13" t="s">
        <v>1798</v>
      </c>
      <c r="H12" s="47">
        <v>1</v>
      </c>
      <c r="I12" s="47">
        <v>5</v>
      </c>
      <c r="J12" s="47">
        <v>6</v>
      </c>
      <c r="K12" s="54">
        <v>1</v>
      </c>
      <c r="L12" s="13" t="s">
        <v>1804</v>
      </c>
      <c r="M12" s="13" t="s">
        <v>1803</v>
      </c>
      <c r="N12" s="13" t="s">
        <v>1811</v>
      </c>
      <c r="O12" s="13">
        <v>0</v>
      </c>
      <c r="P12" s="13" t="s">
        <v>1803</v>
      </c>
      <c r="Q12" s="13">
        <v>0</v>
      </c>
      <c r="R12" s="13" t="s">
        <v>1805</v>
      </c>
      <c r="S12" s="13">
        <v>0</v>
      </c>
      <c r="T12" s="13" t="s">
        <v>1806</v>
      </c>
      <c r="U12" s="13" t="s">
        <v>1805</v>
      </c>
      <c r="V12" s="13">
        <v>0</v>
      </c>
      <c r="W12" s="13" t="s">
        <v>2049</v>
      </c>
      <c r="X12" s="13" t="s">
        <v>1803</v>
      </c>
      <c r="Y12" s="18">
        <v>0</v>
      </c>
    </row>
    <row r="13" spans="1:25">
      <c r="A13" s="284"/>
      <c r="B13" s="286"/>
      <c r="C13" s="301"/>
      <c r="D13" s="13">
        <v>4</v>
      </c>
      <c r="E13" s="33" t="s">
        <v>2132</v>
      </c>
      <c r="F13" s="47">
        <v>0.4</v>
      </c>
      <c r="G13" s="13" t="s">
        <v>1798</v>
      </c>
      <c r="H13" s="47">
        <v>1</v>
      </c>
      <c r="I13" s="47">
        <v>5</v>
      </c>
      <c r="J13" s="47">
        <v>7</v>
      </c>
      <c r="K13" s="54">
        <v>1</v>
      </c>
      <c r="L13" s="13" t="s">
        <v>1804</v>
      </c>
      <c r="M13" s="13" t="s">
        <v>1803</v>
      </c>
      <c r="N13" s="13" t="s">
        <v>1811</v>
      </c>
      <c r="O13" s="13">
        <v>0</v>
      </c>
      <c r="P13" s="13" t="s">
        <v>1803</v>
      </c>
      <c r="Q13" s="13">
        <v>0</v>
      </c>
      <c r="R13" s="13" t="s">
        <v>1805</v>
      </c>
      <c r="S13" s="13">
        <v>0</v>
      </c>
      <c r="T13" s="13" t="s">
        <v>1806</v>
      </c>
      <c r="U13" s="13" t="s">
        <v>1805</v>
      </c>
      <c r="V13" s="13">
        <v>0</v>
      </c>
      <c r="W13" s="13" t="s">
        <v>2049</v>
      </c>
      <c r="X13" s="13" t="s">
        <v>1803</v>
      </c>
      <c r="Y13" s="18">
        <v>0</v>
      </c>
    </row>
    <row r="14" spans="1:25">
      <c r="A14" s="284"/>
      <c r="B14" s="286"/>
      <c r="C14" s="301"/>
      <c r="D14" s="13">
        <v>5</v>
      </c>
      <c r="E14" s="33" t="s">
        <v>2133</v>
      </c>
      <c r="F14" s="47">
        <v>0.5</v>
      </c>
      <c r="G14" s="13" t="s">
        <v>1798</v>
      </c>
      <c r="H14" s="47">
        <v>1</v>
      </c>
      <c r="I14" s="47">
        <v>5</v>
      </c>
      <c r="J14" s="47">
        <v>7</v>
      </c>
      <c r="K14" s="54">
        <v>1</v>
      </c>
      <c r="L14" s="13" t="s">
        <v>1804</v>
      </c>
      <c r="M14" s="13" t="s">
        <v>1803</v>
      </c>
      <c r="N14" s="13" t="s">
        <v>1811</v>
      </c>
      <c r="O14" s="13">
        <v>0</v>
      </c>
      <c r="P14" s="13" t="s">
        <v>1803</v>
      </c>
      <c r="Q14" s="13">
        <v>0</v>
      </c>
      <c r="R14" s="13" t="s">
        <v>1805</v>
      </c>
      <c r="S14" s="13">
        <v>0</v>
      </c>
      <c r="T14" s="13" t="s">
        <v>1806</v>
      </c>
      <c r="U14" s="13" t="s">
        <v>1805</v>
      </c>
      <c r="V14" s="13">
        <v>0</v>
      </c>
      <c r="W14" s="13" t="s">
        <v>2049</v>
      </c>
      <c r="X14" s="13" t="s">
        <v>1803</v>
      </c>
      <c r="Y14" s="18">
        <v>0</v>
      </c>
    </row>
    <row r="15" spans="1:25">
      <c r="A15" s="284"/>
      <c r="B15" s="286"/>
      <c r="C15" s="301"/>
      <c r="D15" s="13">
        <v>6</v>
      </c>
      <c r="E15" s="33" t="s">
        <v>1827</v>
      </c>
      <c r="F15" s="47">
        <v>0.5</v>
      </c>
      <c r="G15" s="13" t="s">
        <v>1798</v>
      </c>
      <c r="H15" s="47">
        <v>1</v>
      </c>
      <c r="I15" s="47">
        <v>5</v>
      </c>
      <c r="J15" s="47">
        <v>7</v>
      </c>
      <c r="K15" s="54">
        <v>1</v>
      </c>
      <c r="L15" s="13" t="s">
        <v>1804</v>
      </c>
      <c r="M15" s="13" t="s">
        <v>1803</v>
      </c>
      <c r="N15" s="13" t="s">
        <v>1811</v>
      </c>
      <c r="O15" s="13">
        <v>0</v>
      </c>
      <c r="P15" s="13" t="s">
        <v>1803</v>
      </c>
      <c r="Q15" s="13">
        <v>0</v>
      </c>
      <c r="R15" s="13" t="s">
        <v>1805</v>
      </c>
      <c r="S15" s="13">
        <v>0</v>
      </c>
      <c r="T15" s="13" t="s">
        <v>1806</v>
      </c>
      <c r="U15" s="13" t="s">
        <v>1805</v>
      </c>
      <c r="V15" s="13">
        <v>0</v>
      </c>
      <c r="W15" s="13" t="s">
        <v>2049</v>
      </c>
      <c r="X15" s="13" t="s">
        <v>1803</v>
      </c>
      <c r="Y15" s="18">
        <v>0</v>
      </c>
    </row>
    <row r="16" spans="1:25">
      <c r="A16" s="284">
        <v>6095</v>
      </c>
      <c r="B16" s="286">
        <v>1.5</v>
      </c>
      <c r="C16" s="301" t="s">
        <v>2134</v>
      </c>
      <c r="D16" s="13">
        <v>1</v>
      </c>
      <c r="E16" s="33" t="s">
        <v>2132</v>
      </c>
      <c r="F16" s="47">
        <v>0.1</v>
      </c>
      <c r="G16" s="13" t="s">
        <v>1798</v>
      </c>
      <c r="H16" s="47">
        <v>1</v>
      </c>
      <c r="I16" s="47">
        <v>5</v>
      </c>
      <c r="J16" s="47">
        <v>7</v>
      </c>
      <c r="K16" s="54">
        <v>1</v>
      </c>
      <c r="L16" s="13" t="s">
        <v>1804</v>
      </c>
      <c r="M16" s="13" t="s">
        <v>1803</v>
      </c>
      <c r="N16" s="13" t="s">
        <v>1811</v>
      </c>
      <c r="O16" s="13">
        <v>0</v>
      </c>
      <c r="P16" s="13" t="s">
        <v>1803</v>
      </c>
      <c r="Q16" s="13">
        <v>0</v>
      </c>
      <c r="R16" s="13" t="s">
        <v>1809</v>
      </c>
      <c r="S16" s="13">
        <v>0</v>
      </c>
      <c r="T16" s="13" t="s">
        <v>1806</v>
      </c>
      <c r="U16" s="13" t="s">
        <v>1805</v>
      </c>
      <c r="V16" s="13">
        <v>0</v>
      </c>
      <c r="W16" s="13" t="s">
        <v>2049</v>
      </c>
      <c r="X16" s="13" t="s">
        <v>1803</v>
      </c>
      <c r="Y16" s="18">
        <v>0</v>
      </c>
    </row>
    <row r="17" spans="1:25">
      <c r="A17" s="284"/>
      <c r="B17" s="286"/>
      <c r="C17" s="301"/>
      <c r="D17" s="13">
        <v>2</v>
      </c>
      <c r="E17" s="33" t="s">
        <v>2133</v>
      </c>
      <c r="F17" s="47">
        <v>0.2</v>
      </c>
      <c r="G17" s="13" t="s">
        <v>1798</v>
      </c>
      <c r="H17" s="47">
        <v>1</v>
      </c>
      <c r="I17" s="47">
        <v>5</v>
      </c>
      <c r="J17" s="47">
        <v>7</v>
      </c>
      <c r="K17" s="54">
        <v>1</v>
      </c>
      <c r="L17" s="13" t="s">
        <v>1804</v>
      </c>
      <c r="M17" s="13" t="s">
        <v>1803</v>
      </c>
      <c r="N17" s="13" t="s">
        <v>1811</v>
      </c>
      <c r="O17" s="13">
        <v>0</v>
      </c>
      <c r="P17" s="13" t="s">
        <v>1803</v>
      </c>
      <c r="Q17" s="13">
        <v>0</v>
      </c>
      <c r="R17" s="13" t="s">
        <v>1805</v>
      </c>
      <c r="S17" s="13">
        <v>0</v>
      </c>
      <c r="T17" s="13" t="s">
        <v>1806</v>
      </c>
      <c r="U17" s="13" t="s">
        <v>1805</v>
      </c>
      <c r="V17" s="13">
        <v>0</v>
      </c>
      <c r="W17" s="13" t="s">
        <v>2049</v>
      </c>
      <c r="X17" s="13" t="s">
        <v>1803</v>
      </c>
      <c r="Y17" s="18">
        <v>0</v>
      </c>
    </row>
    <row r="18" spans="1:25">
      <c r="A18" s="284"/>
      <c r="B18" s="286"/>
      <c r="C18" s="301"/>
      <c r="D18" s="13">
        <v>3</v>
      </c>
      <c r="E18" s="33" t="s">
        <v>2135</v>
      </c>
      <c r="F18" s="47">
        <v>0.3</v>
      </c>
      <c r="G18" s="13" t="s">
        <v>1798</v>
      </c>
      <c r="H18" s="47">
        <v>1</v>
      </c>
      <c r="I18" s="47">
        <v>5</v>
      </c>
      <c r="J18" s="47">
        <v>6</v>
      </c>
      <c r="K18" s="54">
        <v>1</v>
      </c>
      <c r="L18" s="13" t="s">
        <v>1804</v>
      </c>
      <c r="M18" s="13" t="s">
        <v>1803</v>
      </c>
      <c r="N18" s="13" t="s">
        <v>1811</v>
      </c>
      <c r="O18" s="13">
        <v>0</v>
      </c>
      <c r="P18" s="13" t="s">
        <v>1803</v>
      </c>
      <c r="Q18" s="13">
        <v>0</v>
      </c>
      <c r="R18" s="13" t="s">
        <v>1805</v>
      </c>
      <c r="S18" s="13">
        <v>0</v>
      </c>
      <c r="T18" s="13" t="s">
        <v>1806</v>
      </c>
      <c r="U18" s="13" t="s">
        <v>1805</v>
      </c>
      <c r="V18" s="13">
        <v>0</v>
      </c>
      <c r="W18" s="13" t="s">
        <v>2049</v>
      </c>
      <c r="X18" s="13" t="s">
        <v>1803</v>
      </c>
      <c r="Y18" s="18">
        <v>0</v>
      </c>
    </row>
    <row r="19" spans="1:25">
      <c r="A19" s="284"/>
      <c r="B19" s="286"/>
      <c r="C19" s="301"/>
      <c r="D19" s="13">
        <v>4</v>
      </c>
      <c r="E19" s="33" t="s">
        <v>2136</v>
      </c>
      <c r="F19" s="47">
        <v>0.4</v>
      </c>
      <c r="G19" s="13" t="s">
        <v>1798</v>
      </c>
      <c r="H19" s="47">
        <v>1</v>
      </c>
      <c r="I19" s="47">
        <v>5</v>
      </c>
      <c r="J19" s="47">
        <v>5</v>
      </c>
      <c r="K19" s="54">
        <v>1</v>
      </c>
      <c r="L19" s="13" t="s">
        <v>1804</v>
      </c>
      <c r="M19" s="13" t="s">
        <v>1803</v>
      </c>
      <c r="N19" s="13" t="s">
        <v>1811</v>
      </c>
      <c r="O19" s="13">
        <v>0</v>
      </c>
      <c r="P19" s="13" t="s">
        <v>1803</v>
      </c>
      <c r="Q19" s="13">
        <v>0</v>
      </c>
      <c r="R19" s="13" t="s">
        <v>1805</v>
      </c>
      <c r="S19" s="13">
        <v>0</v>
      </c>
      <c r="T19" s="13" t="s">
        <v>1806</v>
      </c>
      <c r="U19" s="13" t="s">
        <v>1805</v>
      </c>
      <c r="V19" s="13">
        <v>0</v>
      </c>
      <c r="W19" s="13" t="s">
        <v>2049</v>
      </c>
      <c r="X19" s="13" t="s">
        <v>1803</v>
      </c>
      <c r="Y19" s="18">
        <v>0</v>
      </c>
    </row>
    <row r="20" spans="1:25">
      <c r="A20" s="284">
        <v>90603</v>
      </c>
      <c r="B20" s="286">
        <v>3.5</v>
      </c>
      <c r="C20" s="301" t="s">
        <v>2137</v>
      </c>
      <c r="D20" s="13">
        <v>1</v>
      </c>
      <c r="E20" s="33" t="s">
        <v>1823</v>
      </c>
      <c r="F20" s="47">
        <v>0.1</v>
      </c>
      <c r="G20" s="13" t="s">
        <v>1798</v>
      </c>
      <c r="H20" s="47">
        <v>1</v>
      </c>
      <c r="I20" s="47">
        <v>5</v>
      </c>
      <c r="J20" s="47">
        <v>6</v>
      </c>
      <c r="K20" s="54">
        <v>1</v>
      </c>
      <c r="L20" s="13" t="s">
        <v>1804</v>
      </c>
      <c r="M20" s="13" t="s">
        <v>1803</v>
      </c>
      <c r="N20" s="13" t="s">
        <v>1811</v>
      </c>
      <c r="O20" s="13">
        <v>0</v>
      </c>
      <c r="P20" s="13" t="s">
        <v>1803</v>
      </c>
      <c r="Q20" s="13">
        <v>0</v>
      </c>
      <c r="R20" s="13" t="s">
        <v>1805</v>
      </c>
      <c r="S20" s="13">
        <v>0</v>
      </c>
      <c r="T20" s="13" t="s">
        <v>1806</v>
      </c>
      <c r="U20" s="13" t="s">
        <v>1805</v>
      </c>
      <c r="V20" s="13">
        <v>0</v>
      </c>
      <c r="W20" s="13" t="s">
        <v>2049</v>
      </c>
      <c r="X20" s="13" t="s">
        <v>1803</v>
      </c>
      <c r="Y20" s="18">
        <v>0</v>
      </c>
    </row>
    <row r="21" spans="1:25">
      <c r="A21" s="284"/>
      <c r="B21" s="286"/>
      <c r="C21" s="301"/>
      <c r="D21" s="13">
        <v>2</v>
      </c>
      <c r="E21" s="33" t="s">
        <v>2131</v>
      </c>
      <c r="F21" s="47">
        <v>0.2</v>
      </c>
      <c r="G21" s="13" t="s">
        <v>1798</v>
      </c>
      <c r="H21" s="47">
        <v>1</v>
      </c>
      <c r="I21" s="47">
        <v>5</v>
      </c>
      <c r="J21" s="47">
        <v>6</v>
      </c>
      <c r="K21" s="54">
        <v>1</v>
      </c>
      <c r="L21" s="13" t="s">
        <v>1804</v>
      </c>
      <c r="M21" s="13" t="s">
        <v>1803</v>
      </c>
      <c r="N21" s="13" t="s">
        <v>1811</v>
      </c>
      <c r="O21" s="13">
        <v>0</v>
      </c>
      <c r="P21" s="13" t="s">
        <v>1803</v>
      </c>
      <c r="Q21" s="13">
        <v>0</v>
      </c>
      <c r="R21" s="13" t="s">
        <v>1805</v>
      </c>
      <c r="S21" s="13">
        <v>0</v>
      </c>
      <c r="T21" s="13" t="s">
        <v>1806</v>
      </c>
      <c r="U21" s="13" t="s">
        <v>1805</v>
      </c>
      <c r="V21" s="13">
        <v>0</v>
      </c>
      <c r="W21" s="13" t="s">
        <v>2049</v>
      </c>
      <c r="X21" s="13" t="s">
        <v>1803</v>
      </c>
      <c r="Y21" s="18">
        <v>0</v>
      </c>
    </row>
    <row r="22" spans="1:25">
      <c r="A22" s="284"/>
      <c r="B22" s="286"/>
      <c r="C22" s="301"/>
      <c r="D22" s="13">
        <v>3</v>
      </c>
      <c r="E22" s="33" t="s">
        <v>2138</v>
      </c>
      <c r="F22" s="47">
        <v>0.3</v>
      </c>
      <c r="G22" s="13" t="s">
        <v>1798</v>
      </c>
      <c r="H22" s="47">
        <v>1</v>
      </c>
      <c r="I22" s="47">
        <v>5</v>
      </c>
      <c r="J22" s="47">
        <v>7</v>
      </c>
      <c r="K22" s="54">
        <v>1</v>
      </c>
      <c r="L22" s="13" t="s">
        <v>1804</v>
      </c>
      <c r="M22" s="13" t="s">
        <v>1803</v>
      </c>
      <c r="N22" s="13" t="s">
        <v>1811</v>
      </c>
      <c r="O22" s="13">
        <v>0</v>
      </c>
      <c r="P22" s="13" t="s">
        <v>1803</v>
      </c>
      <c r="Q22" s="13">
        <v>0</v>
      </c>
      <c r="R22" s="13" t="s">
        <v>1805</v>
      </c>
      <c r="S22" s="13">
        <v>0</v>
      </c>
      <c r="T22" s="13" t="s">
        <v>1806</v>
      </c>
      <c r="U22" s="13" t="s">
        <v>1805</v>
      </c>
      <c r="V22" s="13">
        <v>0</v>
      </c>
      <c r="W22" s="13" t="s">
        <v>2049</v>
      </c>
      <c r="X22" s="13" t="s">
        <v>1803</v>
      </c>
      <c r="Y22" s="18">
        <v>0</v>
      </c>
    </row>
    <row r="23" spans="1:25">
      <c r="A23" s="284"/>
      <c r="B23" s="286"/>
      <c r="C23" s="301"/>
      <c r="D23" s="13">
        <v>4</v>
      </c>
      <c r="E23" s="33" t="s">
        <v>1824</v>
      </c>
      <c r="F23" s="47">
        <v>0.4</v>
      </c>
      <c r="G23" s="13" t="s">
        <v>1798</v>
      </c>
      <c r="H23" s="47">
        <v>1</v>
      </c>
      <c r="I23" s="47">
        <v>5</v>
      </c>
      <c r="J23" s="47">
        <v>6</v>
      </c>
      <c r="K23" s="54">
        <v>1</v>
      </c>
      <c r="L23" s="13" t="s">
        <v>1804</v>
      </c>
      <c r="M23" s="13" t="s">
        <v>1803</v>
      </c>
      <c r="N23" s="13" t="s">
        <v>1811</v>
      </c>
      <c r="O23" s="13">
        <v>0</v>
      </c>
      <c r="P23" s="13" t="s">
        <v>1803</v>
      </c>
      <c r="Q23" s="13">
        <v>0</v>
      </c>
      <c r="R23" s="13" t="s">
        <v>1805</v>
      </c>
      <c r="S23" s="13">
        <v>0</v>
      </c>
      <c r="T23" s="13" t="s">
        <v>1806</v>
      </c>
      <c r="U23" s="13" t="s">
        <v>1805</v>
      </c>
      <c r="V23" s="13">
        <v>0</v>
      </c>
      <c r="W23" s="13" t="s">
        <v>2049</v>
      </c>
      <c r="X23" s="13" t="s">
        <v>1803</v>
      </c>
      <c r="Y23" s="18">
        <v>0</v>
      </c>
    </row>
    <row r="24" spans="1:25">
      <c r="A24" s="284"/>
      <c r="B24" s="286"/>
      <c r="C24" s="301"/>
      <c r="D24" s="13">
        <v>5</v>
      </c>
      <c r="E24" s="33" t="s">
        <v>2139</v>
      </c>
      <c r="F24" s="47">
        <v>0.5</v>
      </c>
      <c r="G24" s="13" t="s">
        <v>1798</v>
      </c>
      <c r="H24" s="47">
        <v>1</v>
      </c>
      <c r="I24" s="47">
        <v>5</v>
      </c>
      <c r="J24" s="47">
        <v>7</v>
      </c>
      <c r="K24" s="54">
        <v>1</v>
      </c>
      <c r="L24" s="13" t="s">
        <v>1804</v>
      </c>
      <c r="M24" s="13" t="s">
        <v>1803</v>
      </c>
      <c r="N24" s="13" t="s">
        <v>1811</v>
      </c>
      <c r="O24" s="13">
        <v>0</v>
      </c>
      <c r="P24" s="13" t="s">
        <v>1803</v>
      </c>
      <c r="Q24" s="13">
        <v>0</v>
      </c>
      <c r="R24" s="13" t="s">
        <v>1805</v>
      </c>
      <c r="S24" s="13">
        <v>0</v>
      </c>
      <c r="T24" s="13" t="s">
        <v>1806</v>
      </c>
      <c r="U24" s="13" t="s">
        <v>1805</v>
      </c>
      <c r="V24" s="13">
        <v>0</v>
      </c>
      <c r="W24" s="13" t="s">
        <v>2049</v>
      </c>
      <c r="X24" s="13" t="s">
        <v>1803</v>
      </c>
      <c r="Y24" s="18">
        <v>0</v>
      </c>
    </row>
    <row r="25" spans="1:25">
      <c r="A25" s="284">
        <v>35</v>
      </c>
      <c r="B25" s="286">
        <v>7</v>
      </c>
      <c r="C25" s="301" t="s">
        <v>2140</v>
      </c>
      <c r="D25" s="13">
        <v>1</v>
      </c>
      <c r="E25" s="33" t="s">
        <v>2131</v>
      </c>
      <c r="F25" s="47">
        <v>0.1</v>
      </c>
      <c r="G25" s="13" t="s">
        <v>1798</v>
      </c>
      <c r="H25" s="47">
        <v>1</v>
      </c>
      <c r="I25" s="47">
        <v>5</v>
      </c>
      <c r="J25" s="47">
        <v>7</v>
      </c>
      <c r="K25" s="54">
        <v>1</v>
      </c>
      <c r="L25" s="13" t="s">
        <v>1804</v>
      </c>
      <c r="M25" s="13">
        <v>1</v>
      </c>
      <c r="N25" s="13" t="s">
        <v>1811</v>
      </c>
      <c r="O25" s="13">
        <v>0</v>
      </c>
      <c r="P25" s="13" t="s">
        <v>1803</v>
      </c>
      <c r="Q25" s="13">
        <v>0</v>
      </c>
      <c r="R25" s="13" t="s">
        <v>1805</v>
      </c>
      <c r="S25" s="13">
        <v>0</v>
      </c>
      <c r="T25" s="13" t="s">
        <v>1806</v>
      </c>
      <c r="U25" s="13" t="s">
        <v>1805</v>
      </c>
      <c r="V25" s="13">
        <v>0</v>
      </c>
      <c r="W25" s="13" t="s">
        <v>2049</v>
      </c>
      <c r="X25" s="13" t="s">
        <v>1803</v>
      </c>
      <c r="Y25" s="18">
        <v>0</v>
      </c>
    </row>
    <row r="26" spans="1:25">
      <c r="A26" s="284"/>
      <c r="B26" s="286"/>
      <c r="C26" s="301"/>
      <c r="D26" s="13">
        <v>2</v>
      </c>
      <c r="E26" s="33" t="s">
        <v>2141</v>
      </c>
      <c r="F26" s="47">
        <v>0.2</v>
      </c>
      <c r="G26" s="13" t="s">
        <v>1798</v>
      </c>
      <c r="H26" s="47">
        <v>1</v>
      </c>
      <c r="I26" s="47">
        <v>5</v>
      </c>
      <c r="J26" s="47">
        <v>6</v>
      </c>
      <c r="K26" s="54">
        <v>1</v>
      </c>
      <c r="L26" s="13" t="s">
        <v>1804</v>
      </c>
      <c r="M26" s="13">
        <v>1</v>
      </c>
      <c r="N26" s="13" t="s">
        <v>1811</v>
      </c>
      <c r="O26" s="13">
        <v>0</v>
      </c>
      <c r="P26" s="13" t="s">
        <v>1803</v>
      </c>
      <c r="Q26" s="13">
        <v>0</v>
      </c>
      <c r="R26" s="13" t="s">
        <v>1805</v>
      </c>
      <c r="S26" s="13">
        <v>0</v>
      </c>
      <c r="T26" s="13" t="s">
        <v>1806</v>
      </c>
      <c r="U26" s="13" t="s">
        <v>1805</v>
      </c>
      <c r="V26" s="13">
        <v>0</v>
      </c>
      <c r="W26" s="13" t="s">
        <v>2049</v>
      </c>
      <c r="X26" s="13" t="s">
        <v>1803</v>
      </c>
      <c r="Y26" s="18">
        <v>0</v>
      </c>
    </row>
    <row r="27" spans="1:25">
      <c r="A27" s="284"/>
      <c r="B27" s="286"/>
      <c r="C27" s="301"/>
      <c r="D27" s="13">
        <v>3</v>
      </c>
      <c r="E27" s="33" t="s">
        <v>1821</v>
      </c>
      <c r="F27" s="47">
        <v>0.3</v>
      </c>
      <c r="G27" s="13" t="s">
        <v>1798</v>
      </c>
      <c r="H27" s="47">
        <v>1</v>
      </c>
      <c r="I27" s="47">
        <v>5</v>
      </c>
      <c r="J27" s="47">
        <v>7</v>
      </c>
      <c r="K27" s="54">
        <v>1</v>
      </c>
      <c r="L27" s="13" t="s">
        <v>1804</v>
      </c>
      <c r="M27" s="13">
        <v>1</v>
      </c>
      <c r="N27" s="13" t="s">
        <v>1811</v>
      </c>
      <c r="O27" s="13">
        <v>0</v>
      </c>
      <c r="P27" s="13" t="s">
        <v>1803</v>
      </c>
      <c r="Q27" s="13">
        <v>0</v>
      </c>
      <c r="R27" s="13" t="s">
        <v>1809</v>
      </c>
      <c r="S27" s="13">
        <v>0</v>
      </c>
      <c r="T27" s="13" t="s">
        <v>1806</v>
      </c>
      <c r="U27" s="13" t="s">
        <v>1805</v>
      </c>
      <c r="V27" s="13">
        <v>0</v>
      </c>
      <c r="W27" s="13" t="s">
        <v>2049</v>
      </c>
      <c r="X27" s="13" t="s">
        <v>1803</v>
      </c>
      <c r="Y27" s="18">
        <v>0</v>
      </c>
    </row>
    <row r="28" spans="1:25">
      <c r="A28" s="284"/>
      <c r="B28" s="286"/>
      <c r="C28" s="301"/>
      <c r="D28" s="13">
        <v>4</v>
      </c>
      <c r="E28" s="33" t="s">
        <v>2142</v>
      </c>
      <c r="F28" s="47">
        <v>0.4</v>
      </c>
      <c r="G28" s="13" t="s">
        <v>1798</v>
      </c>
      <c r="H28" s="47">
        <v>1</v>
      </c>
      <c r="I28" s="47">
        <v>5</v>
      </c>
      <c r="J28" s="47">
        <v>8</v>
      </c>
      <c r="K28" s="54">
        <v>1</v>
      </c>
      <c r="L28" s="13" t="s">
        <v>1804</v>
      </c>
      <c r="M28" s="13">
        <v>1</v>
      </c>
      <c r="N28" s="13" t="s">
        <v>1811</v>
      </c>
      <c r="O28" s="13">
        <v>0</v>
      </c>
      <c r="P28" s="13" t="s">
        <v>1803</v>
      </c>
      <c r="Q28" s="13">
        <v>0</v>
      </c>
      <c r="R28" s="13" t="s">
        <v>1809</v>
      </c>
      <c r="S28" s="13">
        <v>0</v>
      </c>
      <c r="T28" s="13" t="s">
        <v>1806</v>
      </c>
      <c r="U28" s="13" t="s">
        <v>1805</v>
      </c>
      <c r="V28" s="13">
        <v>0</v>
      </c>
      <c r="W28" s="13" t="s">
        <v>2049</v>
      </c>
      <c r="X28" s="13" t="s">
        <v>1803</v>
      </c>
      <c r="Y28" s="18">
        <v>0</v>
      </c>
    </row>
    <row r="29" spans="1:25">
      <c r="A29" s="284">
        <v>169</v>
      </c>
      <c r="B29" s="286">
        <v>9</v>
      </c>
      <c r="C29" s="301" t="s">
        <v>2143</v>
      </c>
      <c r="D29" s="13">
        <v>1</v>
      </c>
      <c r="E29" s="33" t="s">
        <v>2131</v>
      </c>
      <c r="F29" s="47">
        <v>0.1</v>
      </c>
      <c r="G29" s="13" t="s">
        <v>1798</v>
      </c>
      <c r="H29" s="47">
        <v>1</v>
      </c>
      <c r="I29" s="47">
        <v>5</v>
      </c>
      <c r="J29" s="47">
        <v>7</v>
      </c>
      <c r="K29" s="54">
        <v>1</v>
      </c>
      <c r="L29" s="13" t="s">
        <v>1804</v>
      </c>
      <c r="M29" s="13" t="s">
        <v>1803</v>
      </c>
      <c r="N29" s="13" t="s">
        <v>1811</v>
      </c>
      <c r="O29" s="13">
        <v>0</v>
      </c>
      <c r="P29" s="13" t="s">
        <v>1803</v>
      </c>
      <c r="Q29" s="13">
        <v>0</v>
      </c>
      <c r="R29" s="13" t="s">
        <v>1805</v>
      </c>
      <c r="S29" s="13">
        <v>0</v>
      </c>
      <c r="T29" s="13" t="s">
        <v>1806</v>
      </c>
      <c r="U29" s="13" t="s">
        <v>1805</v>
      </c>
      <c r="V29" s="13">
        <v>0</v>
      </c>
      <c r="W29" s="13" t="s">
        <v>2049</v>
      </c>
      <c r="X29" s="13" t="s">
        <v>1803</v>
      </c>
      <c r="Y29" s="18">
        <v>0</v>
      </c>
    </row>
    <row r="30" spans="1:25">
      <c r="A30" s="284"/>
      <c r="B30" s="286"/>
      <c r="C30" s="301"/>
      <c r="D30" s="13">
        <v>2</v>
      </c>
      <c r="E30" s="33" t="s">
        <v>2078</v>
      </c>
      <c r="F30" s="47">
        <v>0.2</v>
      </c>
      <c r="G30" s="13" t="s">
        <v>1798</v>
      </c>
      <c r="H30" s="47">
        <v>1</v>
      </c>
      <c r="I30" s="47">
        <v>5</v>
      </c>
      <c r="J30" s="47">
        <v>7</v>
      </c>
      <c r="K30" s="54">
        <v>1</v>
      </c>
      <c r="L30" s="13" t="s">
        <v>1804</v>
      </c>
      <c r="M30" s="13" t="s">
        <v>1803</v>
      </c>
      <c r="N30" s="13" t="s">
        <v>1811</v>
      </c>
      <c r="O30" s="13">
        <v>0</v>
      </c>
      <c r="P30" s="13" t="s">
        <v>1803</v>
      </c>
      <c r="Q30" s="13">
        <v>0</v>
      </c>
      <c r="R30" s="13" t="s">
        <v>1805</v>
      </c>
      <c r="S30" s="13">
        <v>0</v>
      </c>
      <c r="T30" s="13" t="s">
        <v>1806</v>
      </c>
      <c r="U30" s="13" t="s">
        <v>1805</v>
      </c>
      <c r="V30" s="13">
        <v>0</v>
      </c>
      <c r="W30" s="13" t="s">
        <v>2049</v>
      </c>
      <c r="X30" s="13" t="s">
        <v>1803</v>
      </c>
      <c r="Y30" s="18">
        <v>0</v>
      </c>
    </row>
    <row r="31" spans="1:25">
      <c r="A31" s="284"/>
      <c r="B31" s="286"/>
      <c r="C31" s="301"/>
      <c r="D31" s="13">
        <v>3</v>
      </c>
      <c r="E31" s="33" t="s">
        <v>2139</v>
      </c>
      <c r="F31" s="47">
        <v>0.3</v>
      </c>
      <c r="G31" s="13" t="s">
        <v>1798</v>
      </c>
      <c r="H31" s="47">
        <v>1</v>
      </c>
      <c r="I31" s="47">
        <v>5</v>
      </c>
      <c r="J31" s="47">
        <v>6</v>
      </c>
      <c r="K31" s="54">
        <v>1</v>
      </c>
      <c r="L31" s="13" t="s">
        <v>1804</v>
      </c>
      <c r="M31" s="13" t="s">
        <v>1803</v>
      </c>
      <c r="N31" s="13" t="s">
        <v>1811</v>
      </c>
      <c r="O31" s="13">
        <v>0</v>
      </c>
      <c r="P31" s="13" t="s">
        <v>1803</v>
      </c>
      <c r="Q31" s="13">
        <v>0</v>
      </c>
      <c r="R31" s="13" t="s">
        <v>2144</v>
      </c>
      <c r="S31" s="13">
        <v>0</v>
      </c>
      <c r="T31" s="13" t="s">
        <v>1806</v>
      </c>
      <c r="U31" s="13" t="s">
        <v>1805</v>
      </c>
      <c r="V31" s="13">
        <v>0</v>
      </c>
      <c r="W31" s="13" t="s">
        <v>2049</v>
      </c>
      <c r="X31" s="13" t="s">
        <v>1803</v>
      </c>
      <c r="Y31" s="18">
        <v>0</v>
      </c>
    </row>
    <row r="32" spans="1:25">
      <c r="A32" s="284"/>
      <c r="B32" s="286"/>
      <c r="C32" s="301"/>
      <c r="D32" s="13">
        <v>4</v>
      </c>
      <c r="E32" s="33" t="s">
        <v>2133</v>
      </c>
      <c r="F32" s="47">
        <v>0.4</v>
      </c>
      <c r="G32" s="13" t="s">
        <v>1798</v>
      </c>
      <c r="H32" s="47">
        <v>1</v>
      </c>
      <c r="I32" s="47">
        <v>5</v>
      </c>
      <c r="J32" s="47">
        <v>7</v>
      </c>
      <c r="K32" s="54">
        <v>1</v>
      </c>
      <c r="L32" s="13" t="s">
        <v>1804</v>
      </c>
      <c r="M32" s="13" t="s">
        <v>1803</v>
      </c>
      <c r="N32" s="13" t="s">
        <v>1811</v>
      </c>
      <c r="O32" s="13">
        <v>0</v>
      </c>
      <c r="P32" s="13" t="s">
        <v>1803</v>
      </c>
      <c r="Q32" s="13">
        <v>0</v>
      </c>
      <c r="R32" s="13" t="s">
        <v>2144</v>
      </c>
      <c r="S32" s="13">
        <v>0</v>
      </c>
      <c r="T32" s="13" t="s">
        <v>1806</v>
      </c>
      <c r="U32" s="13" t="s">
        <v>1805</v>
      </c>
      <c r="V32" s="13">
        <v>0</v>
      </c>
      <c r="W32" s="13" t="s">
        <v>2049</v>
      </c>
      <c r="X32" s="13" t="s">
        <v>1803</v>
      </c>
      <c r="Y32" s="18">
        <v>0</v>
      </c>
    </row>
    <row r="33" spans="1:25">
      <c r="A33" s="284"/>
      <c r="B33" s="286"/>
      <c r="C33" s="301"/>
      <c r="D33" s="13">
        <v>5</v>
      </c>
      <c r="E33" s="33" t="s">
        <v>2131</v>
      </c>
      <c r="F33" s="47">
        <v>0.5</v>
      </c>
      <c r="G33" s="13" t="s">
        <v>1798</v>
      </c>
      <c r="H33" s="47">
        <v>1</v>
      </c>
      <c r="I33" s="47">
        <v>5</v>
      </c>
      <c r="J33" s="47">
        <v>7</v>
      </c>
      <c r="K33" s="54">
        <v>1</v>
      </c>
      <c r="L33" s="13" t="s">
        <v>1804</v>
      </c>
      <c r="M33" s="13" t="s">
        <v>1803</v>
      </c>
      <c r="N33" s="13" t="s">
        <v>1811</v>
      </c>
      <c r="O33" s="13">
        <v>0</v>
      </c>
      <c r="P33" s="13" t="s">
        <v>1803</v>
      </c>
      <c r="Q33" s="13">
        <v>0</v>
      </c>
      <c r="R33" s="13" t="s">
        <v>2144</v>
      </c>
      <c r="S33" s="13">
        <v>0</v>
      </c>
      <c r="T33" s="13" t="s">
        <v>1806</v>
      </c>
      <c r="U33" s="13" t="s">
        <v>1805</v>
      </c>
      <c r="V33" s="13">
        <v>0</v>
      </c>
      <c r="W33" s="13" t="s">
        <v>2049</v>
      </c>
      <c r="X33" s="13" t="s">
        <v>1803</v>
      </c>
      <c r="Y33" s="18">
        <v>0</v>
      </c>
    </row>
    <row r="34" spans="1:25">
      <c r="A34" s="284"/>
      <c r="B34" s="286"/>
      <c r="C34" s="301"/>
      <c r="D34" s="13">
        <v>6</v>
      </c>
      <c r="E34" s="33" t="s">
        <v>2141</v>
      </c>
      <c r="F34" s="47">
        <v>0.6</v>
      </c>
      <c r="G34" s="13" t="s">
        <v>1798</v>
      </c>
      <c r="H34" s="47">
        <v>1</v>
      </c>
      <c r="I34" s="47">
        <v>5</v>
      </c>
      <c r="J34" s="47">
        <v>7</v>
      </c>
      <c r="K34" s="54">
        <v>1</v>
      </c>
      <c r="L34" s="13" t="s">
        <v>1804</v>
      </c>
      <c r="M34" s="13" t="s">
        <v>1803</v>
      </c>
      <c r="N34" s="13" t="s">
        <v>1811</v>
      </c>
      <c r="O34" s="13">
        <v>0</v>
      </c>
      <c r="P34" s="13" t="s">
        <v>1803</v>
      </c>
      <c r="Q34" s="13">
        <v>0</v>
      </c>
      <c r="R34" s="13" t="s">
        <v>1805</v>
      </c>
      <c r="S34" s="13">
        <v>0</v>
      </c>
      <c r="T34" s="13" t="s">
        <v>1806</v>
      </c>
      <c r="U34" s="13" t="s">
        <v>1805</v>
      </c>
      <c r="V34" s="13">
        <v>0</v>
      </c>
      <c r="W34" s="13" t="s">
        <v>2049</v>
      </c>
      <c r="X34" s="13" t="s">
        <v>1803</v>
      </c>
      <c r="Y34" s="18">
        <v>0</v>
      </c>
    </row>
    <row r="35" spans="1:25">
      <c r="A35" s="284"/>
      <c r="B35" s="286"/>
      <c r="C35" s="301"/>
      <c r="D35" s="13">
        <v>7</v>
      </c>
      <c r="E35" s="33" t="s">
        <v>2145</v>
      </c>
      <c r="F35" s="47">
        <v>0.7</v>
      </c>
      <c r="G35" s="13" t="s">
        <v>1798</v>
      </c>
      <c r="H35" s="47">
        <v>1</v>
      </c>
      <c r="I35" s="47">
        <v>5</v>
      </c>
      <c r="J35" s="47">
        <v>6</v>
      </c>
      <c r="K35" s="54">
        <v>1</v>
      </c>
      <c r="L35" s="13" t="s">
        <v>1804</v>
      </c>
      <c r="M35" s="13" t="s">
        <v>1803</v>
      </c>
      <c r="N35" s="13" t="s">
        <v>1811</v>
      </c>
      <c r="O35" s="13">
        <v>0</v>
      </c>
      <c r="P35" s="13" t="s">
        <v>1803</v>
      </c>
      <c r="Q35" s="13">
        <v>0</v>
      </c>
      <c r="R35" s="13" t="s">
        <v>1805</v>
      </c>
      <c r="S35" s="13">
        <v>0</v>
      </c>
      <c r="T35" s="13" t="s">
        <v>1806</v>
      </c>
      <c r="U35" s="13" t="s">
        <v>1805</v>
      </c>
      <c r="V35" s="13">
        <v>0</v>
      </c>
      <c r="W35" s="13" t="s">
        <v>2049</v>
      </c>
      <c r="X35" s="13" t="s">
        <v>1803</v>
      </c>
      <c r="Y35" s="18">
        <v>0</v>
      </c>
    </row>
    <row r="36" spans="1:25">
      <c r="A36" s="284"/>
      <c r="B36" s="286"/>
      <c r="C36" s="301"/>
      <c r="D36" s="13">
        <v>8</v>
      </c>
      <c r="E36" s="33" t="s">
        <v>2145</v>
      </c>
      <c r="F36" s="47">
        <v>0.8</v>
      </c>
      <c r="G36" s="13" t="s">
        <v>1798</v>
      </c>
      <c r="H36" s="47">
        <v>1</v>
      </c>
      <c r="I36" s="47">
        <v>5</v>
      </c>
      <c r="J36" s="47">
        <v>7</v>
      </c>
      <c r="K36" s="54">
        <v>1</v>
      </c>
      <c r="L36" s="13" t="s">
        <v>1804</v>
      </c>
      <c r="M36" s="13" t="s">
        <v>1803</v>
      </c>
      <c r="N36" s="13" t="s">
        <v>1811</v>
      </c>
      <c r="O36" s="13">
        <v>0</v>
      </c>
      <c r="P36" s="13" t="s">
        <v>1803</v>
      </c>
      <c r="Q36" s="13">
        <v>0</v>
      </c>
      <c r="R36" s="13" t="s">
        <v>1805</v>
      </c>
      <c r="S36" s="13">
        <v>0</v>
      </c>
      <c r="T36" s="13" t="s">
        <v>1806</v>
      </c>
      <c r="U36" s="13" t="s">
        <v>1805</v>
      </c>
      <c r="V36" s="13">
        <v>0</v>
      </c>
      <c r="W36" s="13" t="s">
        <v>2049</v>
      </c>
      <c r="X36" s="13" t="s">
        <v>1803</v>
      </c>
      <c r="Y36" s="18">
        <v>0</v>
      </c>
    </row>
    <row r="37" spans="1:25">
      <c r="A37" s="284">
        <v>66</v>
      </c>
      <c r="B37" s="286">
        <v>10.5</v>
      </c>
      <c r="C37" s="301" t="s">
        <v>2146</v>
      </c>
      <c r="D37" s="13">
        <v>1</v>
      </c>
      <c r="E37" s="33" t="s">
        <v>2147</v>
      </c>
      <c r="F37" s="47">
        <v>0.2</v>
      </c>
      <c r="G37" s="13" t="s">
        <v>1798</v>
      </c>
      <c r="H37" s="47">
        <v>1</v>
      </c>
      <c r="I37" s="47">
        <v>5</v>
      </c>
      <c r="J37" s="47">
        <v>5</v>
      </c>
      <c r="K37" s="54">
        <v>1</v>
      </c>
      <c r="L37" s="13" t="s">
        <v>1804</v>
      </c>
      <c r="M37" s="13" t="s">
        <v>1803</v>
      </c>
      <c r="N37" s="13" t="s">
        <v>1811</v>
      </c>
      <c r="O37" s="13">
        <v>0</v>
      </c>
      <c r="P37" s="13" t="s">
        <v>1803</v>
      </c>
      <c r="Q37" s="13">
        <v>0</v>
      </c>
      <c r="R37" s="13" t="s">
        <v>1805</v>
      </c>
      <c r="S37" s="13">
        <v>0</v>
      </c>
      <c r="T37" s="13" t="s">
        <v>1806</v>
      </c>
      <c r="U37" s="13" t="s">
        <v>1805</v>
      </c>
      <c r="V37" s="13">
        <v>0</v>
      </c>
      <c r="W37" s="13" t="s">
        <v>2049</v>
      </c>
      <c r="X37" s="13" t="s">
        <v>1803</v>
      </c>
      <c r="Y37" s="18">
        <v>0</v>
      </c>
    </row>
    <row r="38" spans="1:25">
      <c r="A38" s="284"/>
      <c r="B38" s="286"/>
      <c r="C38" s="301"/>
      <c r="D38" s="13">
        <v>2</v>
      </c>
      <c r="E38" s="33" t="s">
        <v>2148</v>
      </c>
      <c r="F38" s="47">
        <v>1.3</v>
      </c>
      <c r="G38" s="13" t="s">
        <v>1798</v>
      </c>
      <c r="H38" s="47">
        <v>4</v>
      </c>
      <c r="I38" s="47">
        <v>5</v>
      </c>
      <c r="J38" s="47">
        <v>4</v>
      </c>
      <c r="K38" s="54">
        <v>1</v>
      </c>
      <c r="L38" s="13" t="s">
        <v>1804</v>
      </c>
      <c r="M38" s="13" t="s">
        <v>1803</v>
      </c>
      <c r="N38" s="13" t="s">
        <v>1811</v>
      </c>
      <c r="O38" s="13">
        <v>0</v>
      </c>
      <c r="P38" s="13" t="s">
        <v>1803</v>
      </c>
      <c r="Q38" s="13">
        <v>0</v>
      </c>
      <c r="R38" s="13" t="s">
        <v>1805</v>
      </c>
      <c r="S38" s="13">
        <v>0</v>
      </c>
      <c r="T38" s="13" t="s">
        <v>1806</v>
      </c>
      <c r="U38" s="13" t="s">
        <v>1805</v>
      </c>
      <c r="V38" s="13">
        <v>0</v>
      </c>
      <c r="W38" s="13" t="s">
        <v>2049</v>
      </c>
      <c r="X38" s="13" t="s">
        <v>1803</v>
      </c>
      <c r="Y38" s="18">
        <v>0</v>
      </c>
    </row>
    <row r="39" spans="1:25">
      <c r="A39" s="284"/>
      <c r="B39" s="286"/>
      <c r="C39" s="301"/>
      <c r="D39" s="13">
        <v>3</v>
      </c>
      <c r="E39" s="33" t="s">
        <v>2149</v>
      </c>
      <c r="F39" s="47">
        <v>2.1</v>
      </c>
      <c r="G39" s="13" t="s">
        <v>1798</v>
      </c>
      <c r="H39" s="47">
        <v>2</v>
      </c>
      <c r="I39" s="47">
        <v>5</v>
      </c>
      <c r="J39" s="47">
        <v>5</v>
      </c>
      <c r="K39" s="54">
        <v>1</v>
      </c>
      <c r="L39" s="13" t="s">
        <v>1804</v>
      </c>
      <c r="M39" s="13" t="s">
        <v>1803</v>
      </c>
      <c r="N39" s="13" t="s">
        <v>1811</v>
      </c>
      <c r="O39" s="13">
        <v>0</v>
      </c>
      <c r="P39" s="13" t="s">
        <v>1803</v>
      </c>
      <c r="Q39" s="13">
        <v>0</v>
      </c>
      <c r="R39" s="13" t="s">
        <v>1805</v>
      </c>
      <c r="S39" s="13">
        <v>0</v>
      </c>
      <c r="T39" s="13" t="s">
        <v>1806</v>
      </c>
      <c r="U39" s="13" t="s">
        <v>1805</v>
      </c>
      <c r="V39" s="13">
        <v>0</v>
      </c>
      <c r="W39" s="13" t="s">
        <v>2049</v>
      </c>
      <c r="X39" s="13" t="s">
        <v>1803</v>
      </c>
      <c r="Y39" s="18">
        <v>0</v>
      </c>
    </row>
    <row r="40" spans="1:25">
      <c r="A40" s="284">
        <v>66</v>
      </c>
      <c r="B40" s="286">
        <v>10.5</v>
      </c>
      <c r="C40" s="301" t="s">
        <v>2146</v>
      </c>
      <c r="D40" s="13">
        <v>1</v>
      </c>
      <c r="E40" s="33" t="s">
        <v>2150</v>
      </c>
      <c r="F40" s="47">
        <v>0.1</v>
      </c>
      <c r="G40" s="13" t="s">
        <v>1798</v>
      </c>
      <c r="H40" s="47">
        <v>1</v>
      </c>
      <c r="I40" s="47">
        <v>4.5999999999999996</v>
      </c>
      <c r="J40" s="47">
        <v>8</v>
      </c>
      <c r="K40" s="54">
        <v>1</v>
      </c>
      <c r="L40" s="13">
        <v>0</v>
      </c>
      <c r="M40" s="13" t="s">
        <v>1805</v>
      </c>
      <c r="N40" s="13">
        <v>2</v>
      </c>
      <c r="O40" s="13" t="s">
        <v>1825</v>
      </c>
      <c r="P40" s="13" t="s">
        <v>1803</v>
      </c>
      <c r="Q40" s="13">
        <v>0</v>
      </c>
      <c r="R40" s="13" t="s">
        <v>1805</v>
      </c>
      <c r="S40" s="13">
        <v>0</v>
      </c>
      <c r="T40" s="13" t="s">
        <v>1806</v>
      </c>
      <c r="U40" s="13" t="s">
        <v>1805</v>
      </c>
      <c r="V40" s="13">
        <v>0</v>
      </c>
      <c r="W40" s="13" t="s">
        <v>2049</v>
      </c>
      <c r="X40" s="13" t="s">
        <v>1803</v>
      </c>
      <c r="Y40" s="18">
        <v>0</v>
      </c>
    </row>
    <row r="41" spans="1:25">
      <c r="A41" s="284"/>
      <c r="B41" s="286"/>
      <c r="C41" s="301"/>
      <c r="D41" s="13">
        <v>2</v>
      </c>
      <c r="E41" s="33" t="s">
        <v>2151</v>
      </c>
      <c r="F41" s="47">
        <v>0.1</v>
      </c>
      <c r="G41" s="13" t="s">
        <v>1798</v>
      </c>
      <c r="H41" s="47">
        <v>1</v>
      </c>
      <c r="I41" s="47">
        <v>5</v>
      </c>
      <c r="J41" s="47">
        <v>5</v>
      </c>
      <c r="K41" s="54">
        <v>1</v>
      </c>
      <c r="L41" s="13">
        <v>0</v>
      </c>
      <c r="M41" s="13" t="s">
        <v>1805</v>
      </c>
      <c r="N41" s="13">
        <v>2</v>
      </c>
      <c r="O41" s="13">
        <v>0</v>
      </c>
      <c r="P41" s="13" t="s">
        <v>1803</v>
      </c>
      <c r="Q41" s="13">
        <v>0</v>
      </c>
      <c r="R41" s="13" t="s">
        <v>1805</v>
      </c>
      <c r="S41" s="13">
        <v>0</v>
      </c>
      <c r="T41" s="13" t="s">
        <v>1806</v>
      </c>
      <c r="U41" s="13" t="s">
        <v>1805</v>
      </c>
      <c r="V41" s="13">
        <v>0</v>
      </c>
      <c r="W41" s="13" t="s">
        <v>2049</v>
      </c>
      <c r="X41" s="13" t="s">
        <v>1803</v>
      </c>
      <c r="Y41" s="18">
        <v>0</v>
      </c>
    </row>
    <row r="42" spans="1:25">
      <c r="A42" s="284"/>
      <c r="B42" s="286"/>
      <c r="C42" s="301"/>
      <c r="D42" s="13">
        <v>3</v>
      </c>
      <c r="E42" s="33" t="s">
        <v>2152</v>
      </c>
      <c r="F42" s="47">
        <v>0.1</v>
      </c>
      <c r="G42" s="13" t="s">
        <v>1798</v>
      </c>
      <c r="H42" s="47">
        <v>1</v>
      </c>
      <c r="I42" s="47">
        <v>5</v>
      </c>
      <c r="J42" s="47">
        <v>10</v>
      </c>
      <c r="K42" s="54">
        <v>1</v>
      </c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8"/>
    </row>
    <row r="43" spans="1:25">
      <c r="A43" s="284"/>
      <c r="B43" s="286"/>
      <c r="C43" s="301"/>
      <c r="D43" s="13">
        <v>4</v>
      </c>
      <c r="E43" s="33" t="s">
        <v>2153</v>
      </c>
      <c r="F43" s="47">
        <v>0.1</v>
      </c>
      <c r="G43" s="13" t="s">
        <v>1798</v>
      </c>
      <c r="H43" s="47">
        <v>2</v>
      </c>
      <c r="I43" s="47">
        <v>5</v>
      </c>
      <c r="J43" s="47">
        <v>2</v>
      </c>
      <c r="K43" s="54">
        <v>1</v>
      </c>
      <c r="L43" s="13"/>
      <c r="M43" s="13"/>
      <c r="N43" s="13"/>
      <c r="O43" s="13">
        <v>0</v>
      </c>
      <c r="P43" s="13"/>
      <c r="Q43" s="13"/>
      <c r="R43" s="13"/>
      <c r="S43" s="13"/>
      <c r="T43" s="13"/>
      <c r="U43" s="13"/>
      <c r="V43" s="13"/>
      <c r="W43" s="13"/>
      <c r="X43" s="13"/>
      <c r="Y43" s="18"/>
    </row>
    <row r="44" spans="1:25">
      <c r="A44" s="284"/>
      <c r="B44" s="286"/>
      <c r="C44" s="301"/>
      <c r="D44" s="13">
        <v>5</v>
      </c>
      <c r="E44" s="33" t="s">
        <v>2154</v>
      </c>
      <c r="F44" s="47"/>
      <c r="G44" s="13" t="s">
        <v>1798</v>
      </c>
      <c r="H44" s="47">
        <v>4</v>
      </c>
      <c r="I44" s="47">
        <v>5</v>
      </c>
      <c r="J44" s="47">
        <v>5</v>
      </c>
      <c r="K44" s="54"/>
      <c r="L44" s="13"/>
      <c r="M44" s="13"/>
      <c r="N44" s="13"/>
      <c r="O44" s="13">
        <v>0</v>
      </c>
      <c r="P44" s="13"/>
      <c r="Q44" s="13"/>
      <c r="R44" s="13"/>
      <c r="S44" s="13"/>
      <c r="T44" s="13"/>
      <c r="U44" s="13"/>
      <c r="V44" s="13"/>
      <c r="W44" s="13"/>
      <c r="X44" s="13"/>
      <c r="Y44" s="18"/>
    </row>
    <row r="45" spans="1:25">
      <c r="A45" s="284"/>
      <c r="B45" s="286"/>
      <c r="C45" s="301"/>
      <c r="D45" s="13">
        <v>6</v>
      </c>
      <c r="E45" s="33" t="s">
        <v>2155</v>
      </c>
      <c r="F45" s="47"/>
      <c r="G45" s="13" t="s">
        <v>1798</v>
      </c>
      <c r="H45" s="47">
        <v>1</v>
      </c>
      <c r="I45" s="47">
        <v>5</v>
      </c>
      <c r="J45" s="47">
        <v>5</v>
      </c>
      <c r="K45" s="54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8"/>
    </row>
    <row r="46" spans="1:25">
      <c r="A46" s="284"/>
      <c r="B46" s="286"/>
      <c r="C46" s="301"/>
      <c r="D46" s="13">
        <v>7</v>
      </c>
      <c r="E46" s="33" t="s">
        <v>2156</v>
      </c>
      <c r="F46" s="47"/>
      <c r="G46" s="13" t="s">
        <v>1798</v>
      </c>
      <c r="H46" s="47">
        <v>1</v>
      </c>
      <c r="I46" s="47">
        <v>5</v>
      </c>
      <c r="J46" s="47">
        <v>5</v>
      </c>
      <c r="K46" s="54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8"/>
    </row>
    <row r="47" spans="1:25">
      <c r="A47" s="284"/>
      <c r="B47" s="286"/>
      <c r="C47" s="301"/>
      <c r="D47" s="13">
        <v>8</v>
      </c>
      <c r="E47" s="33" t="s">
        <v>2157</v>
      </c>
      <c r="F47" s="47"/>
      <c r="G47" s="13" t="s">
        <v>1798</v>
      </c>
      <c r="H47" s="47">
        <v>5</v>
      </c>
      <c r="I47" s="47">
        <v>5</v>
      </c>
      <c r="J47" s="47">
        <v>5</v>
      </c>
      <c r="K47" s="54"/>
      <c r="L47" s="13"/>
      <c r="M47" s="13"/>
      <c r="N47" s="13"/>
      <c r="O47" s="13" t="s">
        <v>1825</v>
      </c>
      <c r="P47" s="13"/>
      <c r="Q47" s="13"/>
      <c r="R47" s="13"/>
      <c r="S47" s="13"/>
      <c r="T47" s="13"/>
      <c r="U47" s="13"/>
      <c r="V47" s="13"/>
      <c r="W47" s="13"/>
      <c r="X47" s="13"/>
      <c r="Y47" s="18"/>
    </row>
    <row r="48" spans="1:25">
      <c r="A48" s="284">
        <v>66</v>
      </c>
      <c r="B48" s="286">
        <v>10.5</v>
      </c>
      <c r="C48" s="301" t="s">
        <v>2146</v>
      </c>
      <c r="D48" s="13">
        <v>1</v>
      </c>
      <c r="E48" s="33" t="s">
        <v>2158</v>
      </c>
      <c r="F48" s="47"/>
      <c r="G48" s="13"/>
      <c r="H48" s="47">
        <v>1</v>
      </c>
      <c r="I48" s="47">
        <v>5</v>
      </c>
      <c r="J48" s="47">
        <v>5</v>
      </c>
      <c r="K48" s="54">
        <v>1</v>
      </c>
      <c r="L48" s="13" t="s">
        <v>1804</v>
      </c>
      <c r="M48" s="13" t="s">
        <v>1803</v>
      </c>
      <c r="N48" s="13" t="s">
        <v>1811</v>
      </c>
      <c r="O48" s="13">
        <v>0</v>
      </c>
      <c r="P48" s="13" t="s">
        <v>1803</v>
      </c>
      <c r="Q48" s="13">
        <v>0</v>
      </c>
      <c r="R48" s="13" t="s">
        <v>1805</v>
      </c>
      <c r="S48" s="13">
        <v>0</v>
      </c>
      <c r="T48" s="13" t="s">
        <v>1806</v>
      </c>
      <c r="U48" s="13" t="s">
        <v>1805</v>
      </c>
      <c r="V48" s="13">
        <v>0</v>
      </c>
      <c r="W48" s="13" t="s">
        <v>2049</v>
      </c>
      <c r="X48" s="13" t="s">
        <v>1803</v>
      </c>
      <c r="Y48" s="18">
        <v>0</v>
      </c>
    </row>
    <row r="49" spans="1:25">
      <c r="A49" s="284"/>
      <c r="B49" s="286"/>
      <c r="C49" s="301"/>
      <c r="D49" s="13">
        <v>2</v>
      </c>
      <c r="E49" s="33" t="s">
        <v>2159</v>
      </c>
      <c r="F49" s="47"/>
      <c r="G49" s="13"/>
      <c r="H49" s="47">
        <v>1</v>
      </c>
      <c r="I49" s="47">
        <v>5</v>
      </c>
      <c r="J49" s="47">
        <v>5</v>
      </c>
      <c r="K49" s="54">
        <v>1</v>
      </c>
      <c r="L49" s="13" t="s">
        <v>1804</v>
      </c>
      <c r="M49" s="13" t="s">
        <v>1803</v>
      </c>
      <c r="N49" s="13" t="s">
        <v>1811</v>
      </c>
      <c r="O49" s="13">
        <v>0</v>
      </c>
      <c r="P49" s="13" t="s">
        <v>1803</v>
      </c>
      <c r="Q49" s="13">
        <v>0</v>
      </c>
      <c r="R49" s="13" t="s">
        <v>1805</v>
      </c>
      <c r="S49" s="13">
        <v>0</v>
      </c>
      <c r="T49" s="13" t="s">
        <v>1806</v>
      </c>
      <c r="U49" s="13" t="s">
        <v>1805</v>
      </c>
      <c r="V49" s="13">
        <v>0</v>
      </c>
      <c r="W49" s="13" t="s">
        <v>2049</v>
      </c>
      <c r="X49" s="13" t="s">
        <v>1803</v>
      </c>
      <c r="Y49" s="18">
        <v>0</v>
      </c>
    </row>
    <row r="50" spans="1:25">
      <c r="A50" s="284"/>
      <c r="B50" s="286"/>
      <c r="C50" s="301"/>
      <c r="D50" s="13">
        <v>3</v>
      </c>
      <c r="E50" s="33" t="s">
        <v>2160</v>
      </c>
      <c r="F50" s="47"/>
      <c r="G50" s="13"/>
      <c r="H50" s="47">
        <v>1</v>
      </c>
      <c r="I50" s="47">
        <v>5</v>
      </c>
      <c r="J50" s="47">
        <v>5</v>
      </c>
      <c r="K50" s="54">
        <v>1</v>
      </c>
      <c r="L50" s="13" t="s">
        <v>1804</v>
      </c>
      <c r="M50" s="13" t="s">
        <v>1803</v>
      </c>
      <c r="N50" s="13" t="s">
        <v>1811</v>
      </c>
      <c r="O50" s="13">
        <v>0</v>
      </c>
      <c r="P50" s="13" t="s">
        <v>1803</v>
      </c>
      <c r="Q50" s="13">
        <v>0</v>
      </c>
      <c r="R50" s="13" t="s">
        <v>1805</v>
      </c>
      <c r="S50" s="13">
        <v>0</v>
      </c>
      <c r="T50" s="13" t="s">
        <v>1806</v>
      </c>
      <c r="U50" s="13" t="s">
        <v>1805</v>
      </c>
      <c r="V50" s="13">
        <v>0</v>
      </c>
      <c r="W50" s="13" t="s">
        <v>2049</v>
      </c>
      <c r="X50" s="13" t="s">
        <v>1803</v>
      </c>
      <c r="Y50" s="18">
        <v>0</v>
      </c>
    </row>
    <row r="51" spans="1:25">
      <c r="A51" s="284"/>
      <c r="B51" s="286"/>
      <c r="C51" s="301"/>
      <c r="D51" s="13">
        <v>4</v>
      </c>
      <c r="E51" s="33" t="s">
        <v>2161</v>
      </c>
      <c r="F51" s="47"/>
      <c r="G51" s="13"/>
      <c r="H51" s="47">
        <v>5</v>
      </c>
      <c r="I51" s="47">
        <v>5</v>
      </c>
      <c r="J51" s="47">
        <v>7</v>
      </c>
      <c r="K51" s="54">
        <v>1</v>
      </c>
      <c r="L51" s="13" t="s">
        <v>1804</v>
      </c>
      <c r="M51" s="13" t="s">
        <v>1803</v>
      </c>
      <c r="N51" s="13" t="s">
        <v>1811</v>
      </c>
      <c r="O51" s="13">
        <v>0</v>
      </c>
      <c r="P51" s="13" t="s">
        <v>1803</v>
      </c>
      <c r="Q51" s="13">
        <v>0</v>
      </c>
      <c r="R51" s="13" t="s">
        <v>1805</v>
      </c>
      <c r="S51" s="13">
        <v>0</v>
      </c>
      <c r="T51" s="13" t="s">
        <v>1806</v>
      </c>
      <c r="U51" s="13" t="s">
        <v>1805</v>
      </c>
      <c r="V51" s="13">
        <v>0</v>
      </c>
      <c r="W51" s="13" t="s">
        <v>2049</v>
      </c>
      <c r="X51" s="13" t="s">
        <v>1803</v>
      </c>
      <c r="Y51" s="18">
        <v>0</v>
      </c>
    </row>
    <row r="52" spans="1:25">
      <c r="A52" s="284"/>
      <c r="B52" s="286"/>
      <c r="C52" s="301"/>
      <c r="D52" s="13">
        <v>5</v>
      </c>
      <c r="E52" s="33" t="s">
        <v>2162</v>
      </c>
      <c r="F52" s="47"/>
      <c r="G52" s="13"/>
      <c r="H52" s="47">
        <v>35</v>
      </c>
      <c r="I52" s="47">
        <v>9</v>
      </c>
      <c r="J52" s="47">
        <v>35</v>
      </c>
      <c r="K52" s="54">
        <v>1</v>
      </c>
      <c r="L52" s="13" t="s">
        <v>1804</v>
      </c>
      <c r="M52" s="13" t="s">
        <v>1801</v>
      </c>
      <c r="N52" s="13" t="s">
        <v>1811</v>
      </c>
      <c r="O52" s="13">
        <v>0</v>
      </c>
      <c r="P52" s="13" t="s">
        <v>1803</v>
      </c>
      <c r="Q52" s="13">
        <v>0</v>
      </c>
      <c r="R52" s="13" t="s">
        <v>1801</v>
      </c>
      <c r="S52" s="13">
        <v>0</v>
      </c>
      <c r="T52" s="13" t="s">
        <v>1806</v>
      </c>
      <c r="U52" s="13" t="s">
        <v>1805</v>
      </c>
      <c r="V52" s="13">
        <v>0</v>
      </c>
      <c r="W52" s="13" t="s">
        <v>1806</v>
      </c>
      <c r="X52" s="13" t="s">
        <v>1805</v>
      </c>
      <c r="Y52" s="18">
        <v>0</v>
      </c>
    </row>
    <row r="53" spans="1:25">
      <c r="A53" s="284"/>
      <c r="B53" s="286"/>
      <c r="C53" s="301"/>
      <c r="D53" s="13">
        <v>6</v>
      </c>
      <c r="E53" s="33" t="s">
        <v>2163</v>
      </c>
      <c r="F53" s="47"/>
      <c r="G53" s="13"/>
      <c r="H53" s="47">
        <v>1</v>
      </c>
      <c r="I53" s="47">
        <v>5</v>
      </c>
      <c r="J53" s="47">
        <v>5</v>
      </c>
      <c r="K53" s="54">
        <v>1</v>
      </c>
      <c r="L53" s="13" t="s">
        <v>1804</v>
      </c>
      <c r="M53" s="13" t="s">
        <v>1803</v>
      </c>
      <c r="N53" s="13" t="s">
        <v>1811</v>
      </c>
      <c r="O53" s="13">
        <v>0</v>
      </c>
      <c r="P53" s="13" t="s">
        <v>1803</v>
      </c>
      <c r="Q53" s="13">
        <v>0</v>
      </c>
      <c r="R53" s="13" t="s">
        <v>1805</v>
      </c>
      <c r="S53" s="13">
        <v>0</v>
      </c>
      <c r="T53" s="13" t="s">
        <v>1806</v>
      </c>
      <c r="U53" s="13" t="s">
        <v>1805</v>
      </c>
      <c r="V53" s="13">
        <v>0</v>
      </c>
      <c r="W53" s="13" t="s">
        <v>2049</v>
      </c>
      <c r="X53" s="13" t="s">
        <v>1803</v>
      </c>
      <c r="Y53" s="18">
        <v>0</v>
      </c>
    </row>
    <row r="54" spans="1:25">
      <c r="A54" s="284"/>
      <c r="B54" s="286"/>
      <c r="C54" s="301"/>
      <c r="D54" s="13">
        <v>7</v>
      </c>
      <c r="E54" s="33" t="s">
        <v>2164</v>
      </c>
      <c r="F54" s="47"/>
      <c r="G54" s="13"/>
      <c r="H54" s="47">
        <v>1</v>
      </c>
      <c r="I54" s="47">
        <v>5</v>
      </c>
      <c r="J54" s="47">
        <v>5</v>
      </c>
      <c r="K54" s="54">
        <v>1</v>
      </c>
      <c r="L54" s="13" t="s">
        <v>1804</v>
      </c>
      <c r="M54" s="13" t="s">
        <v>1803</v>
      </c>
      <c r="N54" s="13" t="s">
        <v>1811</v>
      </c>
      <c r="O54" s="13">
        <v>0</v>
      </c>
      <c r="P54" s="13" t="s">
        <v>1803</v>
      </c>
      <c r="Q54" s="13">
        <v>0</v>
      </c>
      <c r="R54" s="13" t="s">
        <v>1805</v>
      </c>
      <c r="S54" s="13">
        <v>0</v>
      </c>
      <c r="T54" s="13" t="s">
        <v>1806</v>
      </c>
      <c r="U54" s="13" t="s">
        <v>1805</v>
      </c>
      <c r="V54" s="13">
        <v>0</v>
      </c>
      <c r="W54" s="13" t="s">
        <v>2049</v>
      </c>
      <c r="X54" s="13" t="s">
        <v>1803</v>
      </c>
      <c r="Y54" s="18">
        <v>0</v>
      </c>
    </row>
    <row r="55" spans="1:25">
      <c r="A55" s="284"/>
      <c r="B55" s="286"/>
      <c r="C55" s="301"/>
      <c r="D55" s="13">
        <v>8</v>
      </c>
      <c r="E55" s="33" t="s">
        <v>2165</v>
      </c>
      <c r="F55" s="47"/>
      <c r="G55" s="13"/>
      <c r="H55" s="47">
        <v>1</v>
      </c>
      <c r="I55" s="47">
        <v>5</v>
      </c>
      <c r="J55" s="47">
        <v>5</v>
      </c>
      <c r="K55" s="54">
        <v>1</v>
      </c>
      <c r="L55" s="13" t="s">
        <v>1804</v>
      </c>
      <c r="M55" s="13" t="s">
        <v>1803</v>
      </c>
      <c r="N55" s="13" t="s">
        <v>1811</v>
      </c>
      <c r="O55" s="13">
        <v>0</v>
      </c>
      <c r="P55" s="13" t="s">
        <v>1803</v>
      </c>
      <c r="Q55" s="13">
        <v>0</v>
      </c>
      <c r="R55" s="13" t="s">
        <v>1805</v>
      </c>
      <c r="S55" s="13">
        <v>0</v>
      </c>
      <c r="T55" s="13" t="s">
        <v>1806</v>
      </c>
      <c r="U55" s="13" t="s">
        <v>1805</v>
      </c>
      <c r="V55" s="13">
        <v>0</v>
      </c>
      <c r="W55" s="13" t="s">
        <v>2049</v>
      </c>
      <c r="X55" s="13" t="s">
        <v>1803</v>
      </c>
      <c r="Y55" s="18">
        <v>0</v>
      </c>
    </row>
    <row r="56" spans="1:25">
      <c r="A56" s="284"/>
      <c r="B56" s="286"/>
      <c r="C56" s="301"/>
      <c r="D56" s="13">
        <v>9</v>
      </c>
      <c r="E56" s="33" t="s">
        <v>2166</v>
      </c>
      <c r="F56" s="47"/>
      <c r="G56" s="13"/>
      <c r="H56" s="47">
        <v>7</v>
      </c>
      <c r="I56" s="47">
        <v>6</v>
      </c>
      <c r="J56" s="47">
        <v>6</v>
      </c>
      <c r="K56" s="54">
        <v>1</v>
      </c>
      <c r="L56" s="13" t="s">
        <v>1804</v>
      </c>
      <c r="M56" s="13" t="s">
        <v>1803</v>
      </c>
      <c r="N56" s="13" t="s">
        <v>1811</v>
      </c>
      <c r="O56" s="13">
        <v>0</v>
      </c>
      <c r="P56" s="13" t="s">
        <v>1803</v>
      </c>
      <c r="Q56" s="13">
        <v>0</v>
      </c>
      <c r="R56" s="13" t="s">
        <v>1805</v>
      </c>
      <c r="S56" s="13">
        <v>0</v>
      </c>
      <c r="T56" s="13" t="s">
        <v>1806</v>
      </c>
      <c r="U56" s="13" t="s">
        <v>1805</v>
      </c>
      <c r="V56" s="13">
        <v>0</v>
      </c>
      <c r="W56" s="13" t="s">
        <v>2049</v>
      </c>
      <c r="X56" s="13" t="s">
        <v>1803</v>
      </c>
      <c r="Y56" s="18">
        <v>0</v>
      </c>
    </row>
    <row r="57" spans="1:25">
      <c r="A57" s="284"/>
      <c r="B57" s="286"/>
      <c r="C57" s="301"/>
      <c r="D57" s="13">
        <v>10</v>
      </c>
      <c r="E57" s="33" t="s">
        <v>2167</v>
      </c>
      <c r="F57" s="47"/>
      <c r="G57" s="13"/>
      <c r="H57" s="47">
        <v>1</v>
      </c>
      <c r="I57" s="47">
        <v>5</v>
      </c>
      <c r="J57" s="47">
        <v>5</v>
      </c>
      <c r="K57" s="54">
        <v>1</v>
      </c>
      <c r="L57" s="13" t="s">
        <v>1804</v>
      </c>
      <c r="M57" s="13" t="s">
        <v>1803</v>
      </c>
      <c r="N57" s="13" t="s">
        <v>1811</v>
      </c>
      <c r="O57" s="13">
        <v>0</v>
      </c>
      <c r="P57" s="13" t="s">
        <v>1803</v>
      </c>
      <c r="Q57" s="13">
        <v>0</v>
      </c>
      <c r="R57" s="13" t="s">
        <v>1805</v>
      </c>
      <c r="S57" s="13">
        <v>0</v>
      </c>
      <c r="T57" s="13" t="s">
        <v>1806</v>
      </c>
      <c r="U57" s="13" t="s">
        <v>1805</v>
      </c>
      <c r="V57" s="13">
        <v>0</v>
      </c>
      <c r="W57" s="13" t="s">
        <v>2049</v>
      </c>
      <c r="X57" s="13" t="s">
        <v>1803</v>
      </c>
      <c r="Y57" s="18">
        <v>0</v>
      </c>
    </row>
    <row r="58" spans="1:25" ht="15.75" thickBot="1">
      <c r="A58" s="289"/>
      <c r="B58" s="290"/>
      <c r="C58" s="303"/>
      <c r="D58" s="19">
        <v>11</v>
      </c>
      <c r="E58" s="37" t="s">
        <v>2168</v>
      </c>
      <c r="F58" s="48"/>
      <c r="G58" s="19"/>
      <c r="H58" s="48">
        <v>1</v>
      </c>
      <c r="I58" s="48">
        <v>5</v>
      </c>
      <c r="J58" s="48">
        <v>5</v>
      </c>
      <c r="K58" s="60">
        <v>1</v>
      </c>
      <c r="L58" s="19" t="s">
        <v>1804</v>
      </c>
      <c r="M58" s="19" t="s">
        <v>1803</v>
      </c>
      <c r="N58" s="19" t="s">
        <v>1811</v>
      </c>
      <c r="O58" s="19">
        <v>0</v>
      </c>
      <c r="P58" s="19" t="s">
        <v>1803</v>
      </c>
      <c r="Q58" s="19">
        <v>0</v>
      </c>
      <c r="R58" s="19" t="s">
        <v>1805</v>
      </c>
      <c r="S58" s="19">
        <v>0</v>
      </c>
      <c r="T58" s="19" t="s">
        <v>1806</v>
      </c>
      <c r="U58" s="19" t="s">
        <v>1805</v>
      </c>
      <c r="V58" s="19">
        <v>0</v>
      </c>
      <c r="W58" s="19" t="s">
        <v>2049</v>
      </c>
      <c r="X58" s="19" t="s">
        <v>1803</v>
      </c>
      <c r="Y58" s="20">
        <v>0</v>
      </c>
    </row>
  </sheetData>
  <mergeCells count="41">
    <mergeCell ref="A40:A47"/>
    <mergeCell ref="B40:B47"/>
    <mergeCell ref="C40:C47"/>
    <mergeCell ref="A48:A58"/>
    <mergeCell ref="B48:B58"/>
    <mergeCell ref="C48:C58"/>
    <mergeCell ref="A29:A36"/>
    <mergeCell ref="B29:B36"/>
    <mergeCell ref="C29:C36"/>
    <mergeCell ref="A37:A39"/>
    <mergeCell ref="B37:B39"/>
    <mergeCell ref="C37:C39"/>
    <mergeCell ref="I7:J7"/>
    <mergeCell ref="A20:A24"/>
    <mergeCell ref="B20:B24"/>
    <mergeCell ref="C20:C24"/>
    <mergeCell ref="A25:A28"/>
    <mergeCell ref="B25:B28"/>
    <mergeCell ref="C25:C28"/>
    <mergeCell ref="A10:A15"/>
    <mergeCell ref="B10:B15"/>
    <mergeCell ref="C10:C15"/>
    <mergeCell ref="A16:A19"/>
    <mergeCell ref="B16:B19"/>
    <mergeCell ref="C16:C19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W7:Y7"/>
    <mergeCell ref="K7:K8"/>
    <mergeCell ref="L7:O7"/>
    <mergeCell ref="P7:Q7"/>
    <mergeCell ref="R7:S7"/>
    <mergeCell ref="T7:V7"/>
    <mergeCell ref="H7:H8"/>
  </mergeCells>
  <phoneticPr fontId="1" type="noConversion"/>
  <printOptions horizontalCentered="1"/>
  <pageMargins left="1" right="0.4" top="0.4" bottom="0.4" header="0.5" footer="0.5"/>
  <pageSetup paperSize="8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5"/>
  <sheetViews>
    <sheetView zoomScale="40" zoomScaleNormal="85" zoomScaleSheetLayoutView="40" workbookViewId="0">
      <selection activeCell="Y90" sqref="Y90"/>
    </sheetView>
  </sheetViews>
  <sheetFormatPr defaultRowHeight="15"/>
  <cols>
    <col min="3" max="3" width="24.7109375" customWidth="1"/>
    <col min="5" max="5" width="17.140625" customWidth="1"/>
    <col min="7" max="7" width="12.28515625" customWidth="1"/>
    <col min="8" max="8" width="8.42578125" customWidth="1"/>
    <col min="9" max="9" width="6.28515625" customWidth="1"/>
    <col min="10" max="10" width="6.7109375" customWidth="1"/>
    <col min="12" max="12" width="6.5703125" customWidth="1"/>
    <col min="13" max="13" width="7.42578125" customWidth="1"/>
    <col min="14" max="15" width="7" customWidth="1"/>
    <col min="16" max="16" width="7.42578125" customWidth="1"/>
    <col min="17" max="17" width="6.7109375" customWidth="1"/>
    <col min="18" max="18" width="7.28515625" customWidth="1"/>
    <col min="19" max="19" width="7.42578125" customWidth="1"/>
    <col min="20" max="20" width="6.42578125" customWidth="1"/>
    <col min="21" max="21" width="7.42578125" customWidth="1"/>
    <col min="22" max="22" width="7.140625" customWidth="1"/>
    <col min="23" max="23" width="6.140625" customWidth="1"/>
    <col min="24" max="24" width="7.28515625" customWidth="1"/>
    <col min="25" max="25" width="7.140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55" t="s">
        <v>92</v>
      </c>
      <c r="B4" s="56"/>
      <c r="C4" s="56" t="s">
        <v>93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55"/>
      <c r="B5" s="56"/>
      <c r="C5" s="5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1">
        <v>25</v>
      </c>
      <c r="B10" s="39">
        <v>4</v>
      </c>
      <c r="C10" s="42" t="s">
        <v>2181</v>
      </c>
      <c r="D10" s="22">
        <v>1</v>
      </c>
      <c r="E10" s="42" t="s">
        <v>2169</v>
      </c>
      <c r="F10" s="39">
        <v>0.74029999999999996</v>
      </c>
      <c r="G10" s="22" t="s">
        <v>1798</v>
      </c>
      <c r="H10" s="39">
        <v>11</v>
      </c>
      <c r="I10" s="39">
        <v>2</v>
      </c>
      <c r="J10" s="39">
        <v>3</v>
      </c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3"/>
    </row>
    <row r="11" spans="1:25">
      <c r="A11" s="24">
        <v>29</v>
      </c>
      <c r="B11" s="40">
        <v>3</v>
      </c>
      <c r="C11" s="34" t="s">
        <v>2182</v>
      </c>
      <c r="D11" s="14">
        <v>1</v>
      </c>
      <c r="E11" s="34" t="s">
        <v>2170</v>
      </c>
      <c r="F11" s="40">
        <v>0.74529999999999996</v>
      </c>
      <c r="G11" s="14" t="s">
        <v>1798</v>
      </c>
      <c r="H11" s="40">
        <v>4.5</v>
      </c>
      <c r="I11" s="40">
        <v>2</v>
      </c>
      <c r="J11" s="40">
        <v>3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5"/>
    </row>
    <row r="12" spans="1:25">
      <c r="A12" s="24">
        <v>31</v>
      </c>
      <c r="B12" s="40">
        <v>7.33</v>
      </c>
      <c r="C12" s="34" t="s">
        <v>2183</v>
      </c>
      <c r="D12" s="14">
        <v>1</v>
      </c>
      <c r="E12" s="34" t="s">
        <v>2171</v>
      </c>
      <c r="F12" s="40">
        <v>0.78480000000000005</v>
      </c>
      <c r="G12" s="14" t="s">
        <v>1798</v>
      </c>
      <c r="H12" s="40">
        <v>6</v>
      </c>
      <c r="I12" s="40">
        <v>2</v>
      </c>
      <c r="J12" s="40">
        <v>6</v>
      </c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87</v>
      </c>
      <c r="B13" s="40">
        <v>7.41</v>
      </c>
      <c r="C13" s="34" t="s">
        <v>2184</v>
      </c>
      <c r="D13" s="14">
        <v>1</v>
      </c>
      <c r="E13" s="34" t="s">
        <v>2172</v>
      </c>
      <c r="F13" s="40">
        <v>0.82899999999999996</v>
      </c>
      <c r="G13" s="14" t="s">
        <v>1798</v>
      </c>
      <c r="H13" s="40">
        <v>6</v>
      </c>
      <c r="I13" s="40">
        <v>2</v>
      </c>
      <c r="J13" s="40">
        <v>3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103</v>
      </c>
      <c r="B14" s="40">
        <v>7.3</v>
      </c>
      <c r="C14" s="34" t="s">
        <v>2185</v>
      </c>
      <c r="D14" s="14">
        <v>1</v>
      </c>
      <c r="E14" s="34" t="s">
        <v>2171</v>
      </c>
      <c r="F14" s="40">
        <v>0.70899999999999996</v>
      </c>
      <c r="G14" s="14" t="s">
        <v>1798</v>
      </c>
      <c r="H14" s="40">
        <v>5</v>
      </c>
      <c r="I14" s="40">
        <v>2</v>
      </c>
      <c r="J14" s="40">
        <v>3</v>
      </c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189</v>
      </c>
      <c r="B15" s="40">
        <v>3.2</v>
      </c>
      <c r="C15" s="34" t="s">
        <v>2186</v>
      </c>
      <c r="D15" s="14">
        <v>1</v>
      </c>
      <c r="E15" s="34" t="s">
        <v>2170</v>
      </c>
      <c r="F15" s="40">
        <v>0.74950000000000006</v>
      </c>
      <c r="G15" s="14" t="s">
        <v>1798</v>
      </c>
      <c r="H15" s="40">
        <v>7.5</v>
      </c>
      <c r="I15" s="40">
        <v>2</v>
      </c>
      <c r="J15" s="40">
        <v>5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241</v>
      </c>
      <c r="B16" s="40">
        <v>7</v>
      </c>
      <c r="C16" s="34" t="s">
        <v>2187</v>
      </c>
      <c r="D16" s="14">
        <v>1</v>
      </c>
      <c r="E16" s="34" t="s">
        <v>2173</v>
      </c>
      <c r="F16" s="40">
        <v>0.36099999999999999</v>
      </c>
      <c r="G16" s="14" t="s">
        <v>1798</v>
      </c>
      <c r="H16" s="40">
        <v>3.5</v>
      </c>
      <c r="I16" s="40">
        <v>2</v>
      </c>
      <c r="J16" s="40">
        <v>3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257</v>
      </c>
      <c r="B17" s="40">
        <v>2.5</v>
      </c>
      <c r="C17" s="34" t="s">
        <v>2188</v>
      </c>
      <c r="D17" s="14">
        <v>1</v>
      </c>
      <c r="E17" s="34" t="s">
        <v>2174</v>
      </c>
      <c r="F17" s="40">
        <v>0.45200000000000001</v>
      </c>
      <c r="G17" s="14" t="s">
        <v>1798</v>
      </c>
      <c r="H17" s="40">
        <v>6</v>
      </c>
      <c r="I17" s="40">
        <v>2</v>
      </c>
      <c r="J17" s="40">
        <v>3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258</v>
      </c>
      <c r="B18" s="40">
        <v>3.15</v>
      </c>
      <c r="C18" s="34" t="s">
        <v>2189</v>
      </c>
      <c r="D18" s="14">
        <v>1</v>
      </c>
      <c r="E18" s="34" t="s">
        <v>2175</v>
      </c>
      <c r="F18" s="40">
        <v>0.27100000000000002</v>
      </c>
      <c r="G18" s="14" t="s">
        <v>1798</v>
      </c>
      <c r="H18" s="40">
        <v>3</v>
      </c>
      <c r="I18" s="40">
        <v>2</v>
      </c>
      <c r="J18" s="40">
        <v>2.5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270</v>
      </c>
      <c r="B19" s="40">
        <v>3.5</v>
      </c>
      <c r="C19" s="34" t="s">
        <v>2190</v>
      </c>
      <c r="D19" s="14">
        <v>1</v>
      </c>
      <c r="E19" s="34" t="s">
        <v>2176</v>
      </c>
      <c r="F19" s="40">
        <v>0.96789999999999998</v>
      </c>
      <c r="G19" s="14" t="s">
        <v>1798</v>
      </c>
      <c r="H19" s="40">
        <v>4</v>
      </c>
      <c r="I19" s="40">
        <v>2</v>
      </c>
      <c r="J19" s="40">
        <v>3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90702</v>
      </c>
      <c r="B20" s="40">
        <v>5.5</v>
      </c>
      <c r="C20" s="34" t="s">
        <v>2191</v>
      </c>
      <c r="D20" s="14">
        <v>1</v>
      </c>
      <c r="E20" s="34" t="s">
        <v>2177</v>
      </c>
      <c r="F20" s="40">
        <v>0.93010000000000004</v>
      </c>
      <c r="G20" s="14" t="s">
        <v>1798</v>
      </c>
      <c r="H20" s="40">
        <v>3.5</v>
      </c>
      <c r="I20" s="40">
        <v>2</v>
      </c>
      <c r="J20" s="40">
        <v>3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90703</v>
      </c>
      <c r="B21" s="40">
        <v>5</v>
      </c>
      <c r="C21" s="34" t="s">
        <v>2192</v>
      </c>
      <c r="D21" s="14">
        <v>1</v>
      </c>
      <c r="E21" s="34" t="s">
        <v>2178</v>
      </c>
      <c r="F21" s="40">
        <v>0.73799999999999999</v>
      </c>
      <c r="G21" s="14" t="s">
        <v>1798</v>
      </c>
      <c r="H21" s="40">
        <v>3.5</v>
      </c>
      <c r="I21" s="40">
        <v>2</v>
      </c>
      <c r="J21" s="40">
        <v>2</v>
      </c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90704</v>
      </c>
      <c r="B22" s="40">
        <v>2.4</v>
      </c>
      <c r="C22" s="34" t="s">
        <v>2193</v>
      </c>
      <c r="D22" s="14">
        <v>1</v>
      </c>
      <c r="E22" s="34" t="s">
        <v>2197</v>
      </c>
      <c r="F22" s="40">
        <v>0.79700000000000004</v>
      </c>
      <c r="G22" s="14" t="s">
        <v>1798</v>
      </c>
      <c r="H22" s="40">
        <v>4.5</v>
      </c>
      <c r="I22" s="40">
        <v>2</v>
      </c>
      <c r="J22" s="40">
        <v>2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90705</v>
      </c>
      <c r="B23" s="40">
        <v>2.2000000000000002</v>
      </c>
      <c r="C23" s="34" t="s">
        <v>2194</v>
      </c>
      <c r="D23" s="14">
        <v>1</v>
      </c>
      <c r="E23" s="34" t="s">
        <v>2198</v>
      </c>
      <c r="F23" s="40">
        <v>0.89659999999999995</v>
      </c>
      <c r="G23" s="14" t="s">
        <v>1798</v>
      </c>
      <c r="H23" s="40">
        <v>12</v>
      </c>
      <c r="I23" s="40">
        <v>2</v>
      </c>
      <c r="J23" s="40">
        <v>3</v>
      </c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90706</v>
      </c>
      <c r="B24" s="40">
        <v>2.25</v>
      </c>
      <c r="C24" s="34" t="s">
        <v>2195</v>
      </c>
      <c r="D24" s="14">
        <v>1</v>
      </c>
      <c r="E24" s="34" t="s">
        <v>2179</v>
      </c>
      <c r="F24" s="40">
        <v>0.98770000000000002</v>
      </c>
      <c r="G24" s="14" t="s">
        <v>1798</v>
      </c>
      <c r="H24" s="40">
        <v>6</v>
      </c>
      <c r="I24" s="40">
        <v>2</v>
      </c>
      <c r="J24" s="40">
        <v>2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 ht="15.75" thickBot="1">
      <c r="A25" s="26">
        <v>90713</v>
      </c>
      <c r="B25" s="41">
        <v>2.5</v>
      </c>
      <c r="C25" s="36" t="s">
        <v>2196</v>
      </c>
      <c r="D25" s="27">
        <v>1</v>
      </c>
      <c r="E25" s="36" t="s">
        <v>2180</v>
      </c>
      <c r="F25" s="41">
        <v>0.97370000000000001</v>
      </c>
      <c r="G25" s="27" t="s">
        <v>1798</v>
      </c>
      <c r="H25" s="41">
        <v>6</v>
      </c>
      <c r="I25" s="41">
        <v>2</v>
      </c>
      <c r="J25" s="41">
        <v>2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8"/>
    </row>
  </sheetData>
  <mergeCells count="17">
    <mergeCell ref="P7:Q7"/>
    <mergeCell ref="R7:S7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I7:J7"/>
    <mergeCell ref="W7:Y7"/>
    <mergeCell ref="K7:K8"/>
    <mergeCell ref="L7:O7"/>
  </mergeCells>
  <phoneticPr fontId="1" type="noConversion"/>
  <printOptions horizontalCentered="1"/>
  <pageMargins left="1" right="0.4" top="0.4" bottom="0.4" header="0.5" footer="0.31496062992126"/>
  <pageSetup paperSize="8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9"/>
  <sheetViews>
    <sheetView zoomScale="40" zoomScaleNormal="70" zoomScaleSheetLayoutView="40" workbookViewId="0">
      <selection activeCell="Y90" sqref="Y90"/>
    </sheetView>
  </sheetViews>
  <sheetFormatPr defaultRowHeight="15"/>
  <cols>
    <col min="3" max="3" width="26.28515625" customWidth="1"/>
    <col min="4" max="4" width="8.140625" customWidth="1"/>
    <col min="5" max="5" width="15.7109375" customWidth="1"/>
    <col min="6" max="6" width="8.140625" customWidth="1"/>
    <col min="7" max="7" width="10.85546875" customWidth="1"/>
    <col min="8" max="8" width="7.85546875" customWidth="1"/>
    <col min="9" max="9" width="6.42578125" customWidth="1"/>
    <col min="10" max="10" width="6.85546875" customWidth="1"/>
    <col min="11" max="11" width="7.85546875" customWidth="1"/>
    <col min="12" max="12" width="6.42578125" customWidth="1"/>
    <col min="13" max="13" width="6.5703125" customWidth="1"/>
    <col min="14" max="14" width="5.85546875" customWidth="1"/>
    <col min="15" max="15" width="6.5703125" customWidth="1"/>
    <col min="16" max="16" width="6.85546875" customWidth="1"/>
    <col min="17" max="17" width="6.140625" customWidth="1"/>
    <col min="18" max="18" width="6.7109375" customWidth="1"/>
    <col min="19" max="19" width="6.140625" customWidth="1"/>
    <col min="20" max="20" width="5.42578125" customWidth="1"/>
    <col min="21" max="21" width="7" customWidth="1"/>
    <col min="22" max="22" width="6.28515625" customWidth="1"/>
    <col min="23" max="23" width="6.140625" customWidth="1"/>
    <col min="24" max="24" width="7.42578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10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9" t="s">
        <v>1794</v>
      </c>
      <c r="B3" s="10"/>
      <c r="C3" s="10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9" t="s">
        <v>86</v>
      </c>
      <c r="B4" s="10"/>
      <c r="C4" s="10" t="s">
        <v>94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1">
        <v>18</v>
      </c>
      <c r="B10" s="39">
        <v>2.9</v>
      </c>
      <c r="C10" s="42" t="s">
        <v>2205</v>
      </c>
      <c r="D10" s="22">
        <v>1</v>
      </c>
      <c r="E10" s="42" t="s">
        <v>2215</v>
      </c>
      <c r="F10" s="39">
        <v>0.3201</v>
      </c>
      <c r="G10" s="22" t="s">
        <v>1798</v>
      </c>
      <c r="H10" s="39">
        <v>4.5999999999999996</v>
      </c>
      <c r="I10" s="39">
        <v>2</v>
      </c>
      <c r="J10" s="39">
        <v>2.75</v>
      </c>
      <c r="K10" s="22">
        <v>1</v>
      </c>
      <c r="L10" s="22">
        <v>0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3"/>
    </row>
    <row r="11" spans="1:25">
      <c r="A11" s="24">
        <v>21</v>
      </c>
      <c r="B11" s="40">
        <v>2.1</v>
      </c>
      <c r="C11" s="34" t="s">
        <v>2206</v>
      </c>
      <c r="D11" s="14">
        <v>1</v>
      </c>
      <c r="E11" s="34" t="s">
        <v>2216</v>
      </c>
      <c r="F11" s="40">
        <v>0.31840000000000002</v>
      </c>
      <c r="G11" s="14" t="s">
        <v>1798</v>
      </c>
      <c r="H11" s="40">
        <v>3.8</v>
      </c>
      <c r="I11" s="40">
        <v>2</v>
      </c>
      <c r="J11" s="40">
        <v>2.6</v>
      </c>
      <c r="K11" s="14">
        <v>1</v>
      </c>
      <c r="L11" s="14">
        <v>0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5"/>
    </row>
    <row r="12" spans="1:25">
      <c r="A12" s="24">
        <v>22</v>
      </c>
      <c r="B12" s="40">
        <v>3.6</v>
      </c>
      <c r="C12" s="34" t="s">
        <v>2207</v>
      </c>
      <c r="D12" s="14">
        <v>1</v>
      </c>
      <c r="E12" s="34" t="s">
        <v>2199</v>
      </c>
      <c r="F12" s="40">
        <v>0.3347</v>
      </c>
      <c r="G12" s="14" t="s">
        <v>1798</v>
      </c>
      <c r="H12" s="40">
        <v>2.5</v>
      </c>
      <c r="I12" s="40">
        <v>2</v>
      </c>
      <c r="J12" s="40">
        <v>4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216</v>
      </c>
      <c r="B13" s="40">
        <v>4</v>
      </c>
      <c r="C13" s="34" t="s">
        <v>2209</v>
      </c>
      <c r="D13" s="14">
        <v>1</v>
      </c>
      <c r="E13" s="34" t="s">
        <v>1819</v>
      </c>
      <c r="F13" s="40">
        <v>0.5212</v>
      </c>
      <c r="G13" s="14" t="s">
        <v>1798</v>
      </c>
      <c r="H13" s="40">
        <v>3.6</v>
      </c>
      <c r="I13" s="40">
        <v>2</v>
      </c>
      <c r="J13" s="40">
        <v>4.5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228</v>
      </c>
      <c r="B14" s="40">
        <v>3</v>
      </c>
      <c r="C14" s="34" t="s">
        <v>2208</v>
      </c>
      <c r="D14" s="14">
        <v>1</v>
      </c>
      <c r="E14" s="34" t="s">
        <v>2200</v>
      </c>
      <c r="F14" s="40">
        <v>0.52270000000000005</v>
      </c>
      <c r="G14" s="14" t="s">
        <v>1798</v>
      </c>
      <c r="H14" s="40">
        <v>7</v>
      </c>
      <c r="I14" s="40">
        <v>2</v>
      </c>
      <c r="J14" s="40">
        <v>4</v>
      </c>
      <c r="K14" s="14">
        <v>2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230</v>
      </c>
      <c r="B15" s="40">
        <v>1.8</v>
      </c>
      <c r="C15" s="34" t="s">
        <v>2210</v>
      </c>
      <c r="D15" s="14">
        <v>1</v>
      </c>
      <c r="E15" s="34" t="s">
        <v>2201</v>
      </c>
      <c r="F15" s="40">
        <v>0.3155</v>
      </c>
      <c r="G15" s="14" t="s">
        <v>1798</v>
      </c>
      <c r="H15" s="40">
        <v>3</v>
      </c>
      <c r="I15" s="40">
        <v>2</v>
      </c>
      <c r="J15" s="40">
        <v>2.75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90805</v>
      </c>
      <c r="B16" s="40">
        <v>2</v>
      </c>
      <c r="C16" s="34" t="s">
        <v>2211</v>
      </c>
      <c r="D16" s="14">
        <v>1</v>
      </c>
      <c r="E16" s="34" t="s">
        <v>2202</v>
      </c>
      <c r="F16" s="40">
        <v>0.34639999999999999</v>
      </c>
      <c r="G16" s="14" t="s">
        <v>1798</v>
      </c>
      <c r="H16" s="40">
        <v>2.75</v>
      </c>
      <c r="I16" s="40">
        <v>2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90807</v>
      </c>
      <c r="B17" s="40">
        <v>2.2000000000000002</v>
      </c>
      <c r="C17" s="34" t="s">
        <v>2212</v>
      </c>
      <c r="D17" s="14">
        <v>1</v>
      </c>
      <c r="E17" s="34" t="s">
        <v>1955</v>
      </c>
      <c r="F17" s="40">
        <v>0.53839999999999999</v>
      </c>
      <c r="G17" s="14" t="s">
        <v>1798</v>
      </c>
      <c r="H17" s="40">
        <v>4.5</v>
      </c>
      <c r="I17" s="40">
        <v>2</v>
      </c>
      <c r="J17" s="40">
        <v>2.75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90808</v>
      </c>
      <c r="B18" s="40">
        <v>2.2000000000000002</v>
      </c>
      <c r="C18" s="34" t="s">
        <v>2213</v>
      </c>
      <c r="D18" s="14">
        <v>1</v>
      </c>
      <c r="E18" s="34" t="s">
        <v>2203</v>
      </c>
      <c r="F18" s="40">
        <v>0.52810000000000001</v>
      </c>
      <c r="G18" s="14" t="s">
        <v>1798</v>
      </c>
      <c r="H18" s="40">
        <v>9</v>
      </c>
      <c r="I18" s="40">
        <v>2</v>
      </c>
      <c r="J18" s="40">
        <v>4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 ht="15.75" thickBot="1">
      <c r="A19" s="26">
        <v>90812</v>
      </c>
      <c r="B19" s="41">
        <v>1.5</v>
      </c>
      <c r="C19" s="36" t="s">
        <v>2214</v>
      </c>
      <c r="D19" s="27">
        <v>1</v>
      </c>
      <c r="E19" s="36" t="s">
        <v>2204</v>
      </c>
      <c r="F19" s="41">
        <v>0.35020000000000001</v>
      </c>
      <c r="G19" s="27" t="s">
        <v>1798</v>
      </c>
      <c r="H19" s="41">
        <v>3.5</v>
      </c>
      <c r="I19" s="41">
        <v>2</v>
      </c>
      <c r="J19" s="41">
        <v>3</v>
      </c>
      <c r="K19" s="27">
        <v>1</v>
      </c>
      <c r="L19" s="27">
        <v>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</sheetData>
  <mergeCells count="17">
    <mergeCell ref="P7:Q7"/>
    <mergeCell ref="R7:S7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W7:Y7"/>
    <mergeCell ref="I7:J7"/>
    <mergeCell ref="K7:K8"/>
    <mergeCell ref="L7:O7"/>
  </mergeCells>
  <phoneticPr fontId="1" type="noConversion"/>
  <printOptions horizontalCentered="1"/>
  <pageMargins left="1" right="0.4" top="0.4" bottom="0.4" header="0.31496062992126" footer="0.31496062992126"/>
  <pageSetup paperSize="8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26"/>
  <sheetViews>
    <sheetView topLeftCell="D1" zoomScale="70" zoomScaleNormal="85" zoomScaleSheetLayoutView="70" workbookViewId="0">
      <selection activeCell="Y90" sqref="Y90"/>
    </sheetView>
  </sheetViews>
  <sheetFormatPr defaultRowHeight="15"/>
  <cols>
    <col min="3" max="3" width="32.5703125" customWidth="1"/>
    <col min="5" max="5" width="15.42578125" customWidth="1"/>
    <col min="6" max="6" width="8" customWidth="1"/>
    <col min="7" max="7" width="10.42578125" customWidth="1"/>
    <col min="8" max="8" width="7.42578125" customWidth="1"/>
    <col min="9" max="9" width="6.7109375" customWidth="1"/>
    <col min="10" max="10" width="7.42578125" customWidth="1"/>
    <col min="11" max="11" width="7.5703125" customWidth="1"/>
    <col min="12" max="12" width="5.5703125" customWidth="1"/>
    <col min="13" max="13" width="6.28515625" customWidth="1"/>
    <col min="14" max="14" width="6.7109375" customWidth="1"/>
    <col min="15" max="15" width="6.5703125" customWidth="1"/>
    <col min="16" max="17" width="7" customWidth="1"/>
    <col min="18" max="18" width="6.85546875" customWidth="1"/>
    <col min="19" max="19" width="6.42578125" customWidth="1"/>
    <col min="20" max="20" width="6.28515625" customWidth="1"/>
    <col min="21" max="21" width="6.7109375" customWidth="1"/>
    <col min="22" max="22" width="6.28515625" customWidth="1"/>
    <col min="23" max="23" width="6.42578125" customWidth="1"/>
    <col min="24" max="24" width="7.42578125" customWidth="1"/>
    <col min="25" max="25" width="6.710937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307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308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309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8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5</v>
      </c>
      <c r="B11" s="39">
        <v>2.2999999999999998</v>
      </c>
      <c r="C11" s="42" t="s">
        <v>2252</v>
      </c>
      <c r="D11" s="22">
        <v>1</v>
      </c>
      <c r="E11" s="42" t="s">
        <v>2268</v>
      </c>
      <c r="F11" s="39">
        <v>1.1000000000000001</v>
      </c>
      <c r="G11" s="22" t="s">
        <v>1798</v>
      </c>
      <c r="H11" s="39">
        <v>5.5</v>
      </c>
      <c r="I11" s="39">
        <v>4.7</v>
      </c>
      <c r="J11" s="39">
        <v>5.7</v>
      </c>
      <c r="K11" s="22">
        <v>1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6</v>
      </c>
      <c r="B12" s="40">
        <v>6</v>
      </c>
      <c r="C12" s="34" t="s">
        <v>2253</v>
      </c>
      <c r="D12" s="14">
        <v>1</v>
      </c>
      <c r="E12" s="34" t="s">
        <v>2269</v>
      </c>
      <c r="F12" s="40">
        <v>2.2000000000000002</v>
      </c>
      <c r="G12" s="14" t="s">
        <v>1798</v>
      </c>
      <c r="H12" s="40">
        <v>6</v>
      </c>
      <c r="I12" s="40">
        <v>6.8</v>
      </c>
      <c r="J12" s="40">
        <v>8.8000000000000007</v>
      </c>
      <c r="K12" s="14">
        <v>1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114</v>
      </c>
      <c r="B13" s="40">
        <v>3.2</v>
      </c>
      <c r="C13" s="34" t="s">
        <v>2254</v>
      </c>
      <c r="D13" s="14">
        <v>1</v>
      </c>
      <c r="E13" s="34" t="s">
        <v>2270</v>
      </c>
      <c r="F13" s="40">
        <v>0.2</v>
      </c>
      <c r="G13" s="14" t="s">
        <v>1798</v>
      </c>
      <c r="H13" s="40">
        <v>2</v>
      </c>
      <c r="I13" s="40">
        <v>4</v>
      </c>
      <c r="J13" s="40">
        <v>6</v>
      </c>
      <c r="K13" s="14">
        <v>1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150</v>
      </c>
      <c r="B14" s="40">
        <v>2.7</v>
      </c>
      <c r="C14" s="34" t="s">
        <v>2255</v>
      </c>
      <c r="D14" s="14">
        <v>1</v>
      </c>
      <c r="E14" s="34" t="s">
        <v>2219</v>
      </c>
      <c r="F14" s="40">
        <v>1.3</v>
      </c>
      <c r="G14" s="14" t="s">
        <v>1798</v>
      </c>
      <c r="H14" s="40">
        <v>2</v>
      </c>
      <c r="I14" s="40">
        <v>5</v>
      </c>
      <c r="J14" s="40">
        <v>7</v>
      </c>
      <c r="K14" s="14">
        <v>1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165</v>
      </c>
      <c r="B15" s="40">
        <v>3.7</v>
      </c>
      <c r="C15" s="34" t="s">
        <v>2256</v>
      </c>
      <c r="D15" s="14">
        <v>1</v>
      </c>
      <c r="E15" s="34" t="s">
        <v>2220</v>
      </c>
      <c r="F15" s="40">
        <v>0.9</v>
      </c>
      <c r="G15" s="14" t="s">
        <v>1798</v>
      </c>
      <c r="H15" s="40">
        <v>5</v>
      </c>
      <c r="I15" s="40">
        <v>7.2</v>
      </c>
      <c r="J15" s="40">
        <v>9.1999999999999993</v>
      </c>
      <c r="K15" s="14">
        <v>1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173</v>
      </c>
      <c r="B16" s="40">
        <v>1.9</v>
      </c>
      <c r="C16" s="34" t="s">
        <v>2257</v>
      </c>
      <c r="D16" s="14">
        <v>1</v>
      </c>
      <c r="E16" s="34" t="s">
        <v>2221</v>
      </c>
      <c r="F16" s="40">
        <v>0.3</v>
      </c>
      <c r="G16" s="14" t="s">
        <v>1798</v>
      </c>
      <c r="H16" s="40">
        <v>4.5</v>
      </c>
      <c r="I16" s="40">
        <v>5</v>
      </c>
      <c r="J16" s="40">
        <v>7</v>
      </c>
      <c r="K16" s="14">
        <v>1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266</v>
      </c>
      <c r="B17" s="40">
        <v>3.1</v>
      </c>
      <c r="C17" s="34" t="s">
        <v>2258</v>
      </c>
      <c r="D17" s="14">
        <v>1</v>
      </c>
      <c r="E17" s="34" t="s">
        <v>2222</v>
      </c>
      <c r="F17" s="40">
        <v>0.3</v>
      </c>
      <c r="G17" s="14" t="s">
        <v>1798</v>
      </c>
      <c r="H17" s="40">
        <v>3.5</v>
      </c>
      <c r="I17" s="40">
        <v>3.5</v>
      </c>
      <c r="J17" s="40">
        <v>4.5</v>
      </c>
      <c r="K17" s="14">
        <v>1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6043</v>
      </c>
      <c r="B18" s="40">
        <v>1</v>
      </c>
      <c r="C18" s="34" t="s">
        <v>2259</v>
      </c>
      <c r="D18" s="14">
        <v>1</v>
      </c>
      <c r="E18" s="34" t="s">
        <v>2271</v>
      </c>
      <c r="F18" s="40">
        <v>1.5</v>
      </c>
      <c r="G18" s="14" t="s">
        <v>1798</v>
      </c>
      <c r="H18" s="40">
        <v>12</v>
      </c>
      <c r="I18" s="40">
        <v>3.5</v>
      </c>
      <c r="J18" s="40">
        <v>4.5</v>
      </c>
      <c r="K18" s="14">
        <v>1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6046</v>
      </c>
      <c r="B19" s="40">
        <v>0.9</v>
      </c>
      <c r="C19" s="34" t="s">
        <v>2260</v>
      </c>
      <c r="D19" s="14">
        <v>1</v>
      </c>
      <c r="E19" s="34" t="s">
        <v>2223</v>
      </c>
      <c r="F19" s="40">
        <v>1</v>
      </c>
      <c r="G19" s="14" t="s">
        <v>1798</v>
      </c>
      <c r="H19" s="40">
        <v>9</v>
      </c>
      <c r="I19" s="40">
        <v>3.5</v>
      </c>
      <c r="J19" s="40">
        <v>4.5</v>
      </c>
      <c r="K19" s="14">
        <v>1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91403</v>
      </c>
      <c r="B20" s="40">
        <v>2</v>
      </c>
      <c r="C20" s="34" t="s">
        <v>2261</v>
      </c>
      <c r="D20" s="14">
        <v>1</v>
      </c>
      <c r="E20" s="34" t="s">
        <v>2224</v>
      </c>
      <c r="F20" s="40">
        <v>0.3</v>
      </c>
      <c r="G20" s="14" t="s">
        <v>1798</v>
      </c>
      <c r="H20" s="40">
        <v>5</v>
      </c>
      <c r="I20" s="40">
        <v>3.5</v>
      </c>
      <c r="J20" s="40">
        <v>4.5</v>
      </c>
      <c r="K20" s="14">
        <v>1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91404</v>
      </c>
      <c r="B21" s="40">
        <v>1</v>
      </c>
      <c r="C21" s="34" t="s">
        <v>2262</v>
      </c>
      <c r="D21" s="14">
        <v>1</v>
      </c>
      <c r="E21" s="34" t="s">
        <v>2219</v>
      </c>
      <c r="F21" s="40">
        <v>0.1</v>
      </c>
      <c r="G21" s="14" t="s">
        <v>1798</v>
      </c>
      <c r="H21" s="40">
        <v>3.5</v>
      </c>
      <c r="I21" s="40">
        <v>4</v>
      </c>
      <c r="J21" s="40">
        <v>5</v>
      </c>
      <c r="K21" s="14">
        <v>1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91407</v>
      </c>
      <c r="B22" s="40">
        <v>2.9</v>
      </c>
      <c r="C22" s="34" t="s">
        <v>2263</v>
      </c>
      <c r="D22" s="14">
        <v>1</v>
      </c>
      <c r="E22" s="34" t="s">
        <v>2225</v>
      </c>
      <c r="F22" s="40">
        <v>1.3</v>
      </c>
      <c r="G22" s="14" t="s">
        <v>1798</v>
      </c>
      <c r="H22" s="40">
        <v>3.5</v>
      </c>
      <c r="I22" s="40">
        <v>3</v>
      </c>
      <c r="J22" s="40">
        <v>4</v>
      </c>
      <c r="K22" s="14">
        <v>1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91408</v>
      </c>
      <c r="B23" s="40">
        <v>1.8</v>
      </c>
      <c r="C23" s="34" t="s">
        <v>2264</v>
      </c>
      <c r="D23" s="14">
        <v>1</v>
      </c>
      <c r="E23" s="34" t="s">
        <v>2272</v>
      </c>
      <c r="F23" s="40">
        <v>0.4</v>
      </c>
      <c r="G23" s="14" t="s">
        <v>1798</v>
      </c>
      <c r="H23" s="40">
        <v>4.5</v>
      </c>
      <c r="I23" s="40">
        <v>4.5</v>
      </c>
      <c r="J23" s="40">
        <v>5.5</v>
      </c>
      <c r="K23" s="14">
        <v>1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91414</v>
      </c>
      <c r="B24" s="40">
        <v>1.3</v>
      </c>
      <c r="C24" s="34" t="s">
        <v>2265</v>
      </c>
      <c r="D24" s="14">
        <v>1</v>
      </c>
      <c r="E24" s="34" t="s">
        <v>2251</v>
      </c>
      <c r="F24" s="40">
        <v>0.7</v>
      </c>
      <c r="G24" s="14" t="s">
        <v>1798</v>
      </c>
      <c r="H24" s="40">
        <v>13</v>
      </c>
      <c r="I24" s="40">
        <v>2.2999999999999998</v>
      </c>
      <c r="J24" s="40">
        <v>3.3</v>
      </c>
      <c r="K24" s="14">
        <v>3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91415</v>
      </c>
      <c r="B25" s="40">
        <v>0.5</v>
      </c>
      <c r="C25" s="34" t="s">
        <v>2266</v>
      </c>
      <c r="D25" s="14">
        <v>1</v>
      </c>
      <c r="E25" s="34" t="s">
        <v>2273</v>
      </c>
      <c r="F25" s="40">
        <v>0.8</v>
      </c>
      <c r="G25" s="14" t="s">
        <v>1798</v>
      </c>
      <c r="H25" s="40">
        <v>8</v>
      </c>
      <c r="I25" s="40">
        <v>5</v>
      </c>
      <c r="J25" s="40">
        <v>7</v>
      </c>
      <c r="K25" s="14">
        <v>1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 ht="15.75" thickBot="1">
      <c r="A26" s="26">
        <v>91416</v>
      </c>
      <c r="B26" s="41">
        <v>2.2999999999999998</v>
      </c>
      <c r="C26" s="36" t="s">
        <v>2267</v>
      </c>
      <c r="D26" s="27">
        <v>1</v>
      </c>
      <c r="E26" s="36" t="s">
        <v>2219</v>
      </c>
      <c r="F26" s="41">
        <v>1.7</v>
      </c>
      <c r="G26" s="27" t="s">
        <v>1798</v>
      </c>
      <c r="H26" s="41">
        <v>16.5</v>
      </c>
      <c r="I26" s="41">
        <v>3</v>
      </c>
      <c r="J26" s="41">
        <v>4</v>
      </c>
      <c r="K26" s="27">
        <v>4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93"/>
  <sheetViews>
    <sheetView zoomScale="40" zoomScaleNormal="70" zoomScaleSheetLayoutView="25" workbookViewId="0">
      <selection activeCell="Y90" sqref="Y90"/>
    </sheetView>
  </sheetViews>
  <sheetFormatPr defaultRowHeight="15"/>
  <cols>
    <col min="1" max="1" width="9.5703125" bestFit="1" customWidth="1"/>
    <col min="3" max="3" width="25.140625" customWidth="1"/>
    <col min="4" max="4" width="7.85546875" customWidth="1"/>
    <col min="5" max="5" width="26.5703125" customWidth="1"/>
    <col min="8" max="8" width="7.85546875" customWidth="1"/>
    <col min="9" max="9" width="6" customWidth="1"/>
    <col min="10" max="10" width="7" customWidth="1"/>
    <col min="11" max="11" width="8.140625" customWidth="1"/>
    <col min="12" max="12" width="5.85546875" customWidth="1"/>
    <col min="13" max="13" width="7" customWidth="1"/>
    <col min="14" max="16" width="6.85546875" customWidth="1"/>
    <col min="17" max="17" width="6.5703125" customWidth="1"/>
    <col min="18" max="18" width="7.42578125" customWidth="1"/>
    <col min="19" max="19" width="6.85546875" customWidth="1"/>
    <col min="20" max="20" width="5.85546875" customWidth="1"/>
    <col min="21" max="21" width="7.5703125" customWidth="1"/>
    <col min="22" max="22" width="6.42578125" customWidth="1"/>
    <col min="23" max="23" width="6.5703125" customWidth="1"/>
    <col min="24" max="24" width="7" customWidth="1"/>
    <col min="25" max="25" width="6.425781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107</v>
      </c>
    </row>
    <row r="4" spans="1:25">
      <c r="A4" s="55" t="s">
        <v>86</v>
      </c>
      <c r="B4" s="56"/>
      <c r="C4" s="56" t="s">
        <v>96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1772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1817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2"/>
      <c r="B9" s="3"/>
      <c r="C9" s="275"/>
      <c r="D9" s="3">
        <v>1</v>
      </c>
      <c r="E9" s="3">
        <v>2</v>
      </c>
      <c r="F9" s="3">
        <v>3</v>
      </c>
      <c r="G9" s="3">
        <v>4</v>
      </c>
      <c r="H9" s="3">
        <v>5</v>
      </c>
      <c r="I9" s="3">
        <v>6.1</v>
      </c>
      <c r="J9" s="3">
        <v>6.2</v>
      </c>
      <c r="K9" s="3">
        <v>7</v>
      </c>
      <c r="L9" s="3">
        <v>8</v>
      </c>
      <c r="M9" s="3">
        <v>9</v>
      </c>
      <c r="N9" s="3">
        <v>10</v>
      </c>
      <c r="O9" s="3">
        <v>11</v>
      </c>
      <c r="P9" s="3">
        <v>12</v>
      </c>
      <c r="Q9" s="3">
        <v>13</v>
      </c>
      <c r="R9" s="3">
        <v>14</v>
      </c>
      <c r="S9" s="3">
        <v>15</v>
      </c>
      <c r="T9" s="3">
        <v>16</v>
      </c>
      <c r="U9" s="3">
        <v>17</v>
      </c>
      <c r="V9" s="3">
        <v>18</v>
      </c>
      <c r="W9" s="3">
        <v>19</v>
      </c>
      <c r="X9" s="3">
        <v>20</v>
      </c>
      <c r="Y9" s="15">
        <v>21</v>
      </c>
    </row>
    <row r="10" spans="1:25">
      <c r="A10" s="283">
        <v>91501</v>
      </c>
      <c r="B10" s="285">
        <v>2.1</v>
      </c>
      <c r="C10" s="296" t="s">
        <v>2012</v>
      </c>
      <c r="D10" s="22">
        <v>1</v>
      </c>
      <c r="E10" s="42" t="s">
        <v>2034</v>
      </c>
      <c r="F10" s="39">
        <v>0.3</v>
      </c>
      <c r="G10" s="22" t="s">
        <v>1802</v>
      </c>
      <c r="H10" s="39">
        <v>0</v>
      </c>
      <c r="I10" s="39">
        <v>4</v>
      </c>
      <c r="J10" s="39">
        <f>I10+1</f>
        <v>5</v>
      </c>
      <c r="K10" s="22"/>
      <c r="L10" s="22" t="s">
        <v>1809</v>
      </c>
      <c r="M10" s="22" t="s">
        <v>1805</v>
      </c>
      <c r="N10" s="22"/>
      <c r="O10" s="22" t="s">
        <v>1811</v>
      </c>
      <c r="P10" s="22" t="s">
        <v>1803</v>
      </c>
      <c r="Q10" s="22" t="s">
        <v>1813</v>
      </c>
      <c r="R10" s="22" t="s">
        <v>1805</v>
      </c>
      <c r="S10" s="22" t="s">
        <v>1813</v>
      </c>
      <c r="T10" s="22"/>
      <c r="U10" s="22"/>
      <c r="V10" s="22"/>
      <c r="W10" s="22"/>
      <c r="X10" s="22"/>
      <c r="Y10" s="23"/>
    </row>
    <row r="11" spans="1:25">
      <c r="A11" s="284"/>
      <c r="B11" s="286"/>
      <c r="C11" s="297"/>
      <c r="D11" s="14">
        <v>2</v>
      </c>
      <c r="E11" s="34" t="s">
        <v>2035</v>
      </c>
      <c r="F11" s="40">
        <v>1.0149999999999999</v>
      </c>
      <c r="G11" s="14" t="s">
        <v>1802</v>
      </c>
      <c r="H11" s="40">
        <v>4</v>
      </c>
      <c r="I11" s="40">
        <v>4.5</v>
      </c>
      <c r="J11" s="40">
        <f>I11+1</f>
        <v>5.5</v>
      </c>
      <c r="K11" s="14"/>
      <c r="L11" s="14" t="s">
        <v>1801</v>
      </c>
      <c r="M11" s="14" t="s">
        <v>1803</v>
      </c>
      <c r="N11" s="14"/>
      <c r="O11" s="14" t="s">
        <v>1813</v>
      </c>
      <c r="P11" s="14" t="s">
        <v>1803</v>
      </c>
      <c r="Q11" s="14" t="s">
        <v>1813</v>
      </c>
      <c r="R11" s="14" t="s">
        <v>1803</v>
      </c>
      <c r="S11" s="14" t="s">
        <v>1813</v>
      </c>
      <c r="T11" s="14"/>
      <c r="U11" s="14"/>
      <c r="V11" s="14"/>
      <c r="W11" s="14"/>
      <c r="X11" s="14"/>
      <c r="Y11" s="25"/>
    </row>
    <row r="12" spans="1:25">
      <c r="A12" s="284"/>
      <c r="B12" s="286"/>
      <c r="C12" s="297"/>
      <c r="D12" s="14">
        <v>3</v>
      </c>
      <c r="E12" s="34" t="s">
        <v>2036</v>
      </c>
      <c r="F12" s="40">
        <v>1.145</v>
      </c>
      <c r="G12" s="14" t="s">
        <v>1802</v>
      </c>
      <c r="H12" s="40">
        <v>1.5</v>
      </c>
      <c r="I12" s="40">
        <v>4</v>
      </c>
      <c r="J12" s="40">
        <f t="shared" ref="J12:J24" si="0">I12+1</f>
        <v>5</v>
      </c>
      <c r="K12" s="14"/>
      <c r="L12" s="14" t="s">
        <v>1801</v>
      </c>
      <c r="M12" s="14" t="s">
        <v>1803</v>
      </c>
      <c r="N12" s="14"/>
      <c r="O12" s="14" t="s">
        <v>1813</v>
      </c>
      <c r="P12" s="14" t="s">
        <v>1803</v>
      </c>
      <c r="Q12" s="14" t="s">
        <v>1813</v>
      </c>
      <c r="R12" s="14" t="s">
        <v>1801</v>
      </c>
      <c r="S12" s="14"/>
      <c r="T12" s="14"/>
      <c r="U12" s="14"/>
      <c r="V12" s="14"/>
      <c r="W12" s="14"/>
      <c r="X12" s="14"/>
      <c r="Y12" s="25"/>
    </row>
    <row r="13" spans="1:25">
      <c r="A13" s="284"/>
      <c r="B13" s="286"/>
      <c r="C13" s="297"/>
      <c r="D13" s="14">
        <v>4</v>
      </c>
      <c r="E13" s="34" t="s">
        <v>2036</v>
      </c>
      <c r="F13" s="40">
        <v>1.7</v>
      </c>
      <c r="G13" s="14" t="s">
        <v>1802</v>
      </c>
      <c r="H13" s="40">
        <v>1.5</v>
      </c>
      <c r="I13" s="40">
        <v>4</v>
      </c>
      <c r="J13" s="40">
        <f t="shared" si="0"/>
        <v>5</v>
      </c>
      <c r="K13" s="14"/>
      <c r="L13" s="14" t="s">
        <v>1801</v>
      </c>
      <c r="M13" s="14" t="s">
        <v>1803</v>
      </c>
      <c r="N13" s="14"/>
      <c r="O13" s="14" t="s">
        <v>1813</v>
      </c>
      <c r="P13" s="14" t="s">
        <v>1803</v>
      </c>
      <c r="Q13" s="14" t="s">
        <v>1813</v>
      </c>
      <c r="R13" s="14" t="s">
        <v>1801</v>
      </c>
      <c r="S13" s="14"/>
      <c r="T13" s="14"/>
      <c r="U13" s="14"/>
      <c r="V13" s="14"/>
      <c r="W13" s="14"/>
      <c r="X13" s="14"/>
      <c r="Y13" s="25"/>
    </row>
    <row r="14" spans="1:25">
      <c r="A14" s="284"/>
      <c r="B14" s="286"/>
      <c r="C14" s="297"/>
      <c r="D14" s="14">
        <v>5</v>
      </c>
      <c r="E14" s="34" t="s">
        <v>2036</v>
      </c>
      <c r="F14" s="40">
        <v>0.05</v>
      </c>
      <c r="G14" s="14" t="s">
        <v>1802</v>
      </c>
      <c r="H14" s="40">
        <v>1.5</v>
      </c>
      <c r="I14" s="40">
        <v>4</v>
      </c>
      <c r="J14" s="40">
        <f t="shared" si="0"/>
        <v>5</v>
      </c>
      <c r="K14" s="14"/>
      <c r="L14" s="14" t="s">
        <v>1801</v>
      </c>
      <c r="M14" s="14" t="s">
        <v>1803</v>
      </c>
      <c r="N14" s="14"/>
      <c r="O14" s="14" t="s">
        <v>1813</v>
      </c>
      <c r="P14" s="14" t="s">
        <v>1803</v>
      </c>
      <c r="Q14" s="14" t="s">
        <v>1813</v>
      </c>
      <c r="R14" s="14" t="s">
        <v>1801</v>
      </c>
      <c r="S14" s="14"/>
      <c r="T14" s="14"/>
      <c r="U14" s="14"/>
      <c r="V14" s="14"/>
      <c r="W14" s="14"/>
      <c r="X14" s="14"/>
      <c r="Y14" s="25"/>
    </row>
    <row r="15" spans="1:25">
      <c r="A15" s="32">
        <v>91811</v>
      </c>
      <c r="B15" s="47">
        <v>0.8</v>
      </c>
      <c r="C15" s="33" t="s">
        <v>2013</v>
      </c>
      <c r="D15" s="14">
        <v>1</v>
      </c>
      <c r="E15" s="34" t="s">
        <v>1802</v>
      </c>
      <c r="F15" s="40">
        <v>0.4</v>
      </c>
      <c r="G15" s="14"/>
      <c r="H15" s="40">
        <v>0</v>
      </c>
      <c r="I15" s="40">
        <v>4</v>
      </c>
      <c r="J15" s="40">
        <f t="shared" si="0"/>
        <v>5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84">
        <v>91501</v>
      </c>
      <c r="B16" s="286">
        <v>2.1</v>
      </c>
      <c r="C16" s="297" t="s">
        <v>2014</v>
      </c>
      <c r="D16" s="14">
        <v>1</v>
      </c>
      <c r="E16" s="34" t="s">
        <v>2037</v>
      </c>
      <c r="F16" s="40">
        <v>1.05</v>
      </c>
      <c r="G16" s="14"/>
      <c r="H16" s="40">
        <v>4</v>
      </c>
      <c r="I16" s="40">
        <v>2.5</v>
      </c>
      <c r="J16" s="40">
        <f t="shared" si="0"/>
        <v>3.5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84"/>
      <c r="B17" s="286"/>
      <c r="C17" s="297"/>
      <c r="D17" s="14">
        <v>2</v>
      </c>
      <c r="E17" s="34" t="s">
        <v>2037</v>
      </c>
      <c r="F17" s="40">
        <v>1.08</v>
      </c>
      <c r="G17" s="14"/>
      <c r="H17" s="40">
        <v>4</v>
      </c>
      <c r="I17" s="40">
        <v>2.5</v>
      </c>
      <c r="J17" s="40">
        <f t="shared" si="0"/>
        <v>3.5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84"/>
      <c r="B18" s="286"/>
      <c r="C18" s="297"/>
      <c r="D18" s="14">
        <v>3</v>
      </c>
      <c r="E18" s="34" t="s">
        <v>2037</v>
      </c>
      <c r="F18" s="40">
        <v>1.43</v>
      </c>
      <c r="G18" s="14"/>
      <c r="H18" s="40">
        <v>4</v>
      </c>
      <c r="I18" s="40">
        <v>2.5</v>
      </c>
      <c r="J18" s="40">
        <f t="shared" si="0"/>
        <v>3.5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84"/>
      <c r="B19" s="286"/>
      <c r="C19" s="297"/>
      <c r="D19" s="14">
        <v>4</v>
      </c>
      <c r="E19" s="34"/>
      <c r="F19" s="40">
        <v>1.5489999999999999</v>
      </c>
      <c r="G19" s="14"/>
      <c r="H19" s="40">
        <v>4</v>
      </c>
      <c r="I19" s="40">
        <v>2.5</v>
      </c>
      <c r="J19" s="40">
        <f t="shared" si="0"/>
        <v>3.5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84"/>
      <c r="B20" s="286"/>
      <c r="C20" s="297"/>
      <c r="D20" s="14">
        <v>5</v>
      </c>
      <c r="E20" s="34" t="s">
        <v>2038</v>
      </c>
      <c r="F20" s="40">
        <v>0.16200000000000001</v>
      </c>
      <c r="G20" s="14"/>
      <c r="H20" s="40">
        <v>4</v>
      </c>
      <c r="I20" s="40">
        <v>2.5</v>
      </c>
      <c r="J20" s="40">
        <f t="shared" si="0"/>
        <v>3.5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84">
        <v>91502</v>
      </c>
      <c r="B21" s="286">
        <v>1.95</v>
      </c>
      <c r="C21" s="297" t="s">
        <v>2015</v>
      </c>
      <c r="D21" s="14">
        <v>1</v>
      </c>
      <c r="E21" s="34" t="s">
        <v>2039</v>
      </c>
      <c r="F21" s="40">
        <v>0.75</v>
      </c>
      <c r="G21" s="14" t="s">
        <v>1802</v>
      </c>
      <c r="H21" s="40">
        <v>1</v>
      </c>
      <c r="I21" s="40">
        <v>4</v>
      </c>
      <c r="J21" s="40">
        <f t="shared" si="0"/>
        <v>5</v>
      </c>
      <c r="K21" s="14"/>
      <c r="L21" s="14" t="s">
        <v>1801</v>
      </c>
      <c r="M21" s="14" t="s">
        <v>1803</v>
      </c>
      <c r="N21" s="14" t="s">
        <v>1811</v>
      </c>
      <c r="O21" s="14" t="s">
        <v>1813</v>
      </c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84"/>
      <c r="B22" s="286"/>
      <c r="C22" s="297"/>
      <c r="D22" s="14">
        <v>2</v>
      </c>
      <c r="E22" s="34" t="s">
        <v>2039</v>
      </c>
      <c r="F22" s="40">
        <v>0.4</v>
      </c>
      <c r="G22" s="14" t="s">
        <v>1802</v>
      </c>
      <c r="H22" s="40">
        <v>1</v>
      </c>
      <c r="I22" s="40">
        <v>4</v>
      </c>
      <c r="J22" s="40">
        <f t="shared" si="0"/>
        <v>5</v>
      </c>
      <c r="K22" s="14"/>
      <c r="L22" s="14" t="s">
        <v>1801</v>
      </c>
      <c r="M22" s="14" t="s">
        <v>1803</v>
      </c>
      <c r="N22" s="14" t="s">
        <v>1811</v>
      </c>
      <c r="O22" s="14" t="s">
        <v>1813</v>
      </c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84"/>
      <c r="B23" s="286"/>
      <c r="C23" s="297"/>
      <c r="D23" s="14">
        <v>3</v>
      </c>
      <c r="E23" s="34" t="s">
        <v>2039</v>
      </c>
      <c r="F23" s="40">
        <v>0.6</v>
      </c>
      <c r="G23" s="14" t="s">
        <v>1802</v>
      </c>
      <c r="H23" s="40">
        <v>1</v>
      </c>
      <c r="I23" s="40">
        <v>4</v>
      </c>
      <c r="J23" s="40">
        <f t="shared" si="0"/>
        <v>5</v>
      </c>
      <c r="K23" s="14"/>
      <c r="L23" s="14" t="s">
        <v>1801</v>
      </c>
      <c r="M23" s="14" t="s">
        <v>1803</v>
      </c>
      <c r="N23" s="14" t="s">
        <v>1811</v>
      </c>
      <c r="O23" s="14" t="s">
        <v>1813</v>
      </c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84"/>
      <c r="B24" s="286"/>
      <c r="C24" s="297"/>
      <c r="D24" s="14">
        <v>4</v>
      </c>
      <c r="E24" s="34" t="s">
        <v>2039</v>
      </c>
      <c r="F24" s="40">
        <v>1.43</v>
      </c>
      <c r="G24" s="14" t="s">
        <v>1802</v>
      </c>
      <c r="H24" s="40">
        <v>10</v>
      </c>
      <c r="I24" s="40">
        <v>4</v>
      </c>
      <c r="J24" s="40">
        <f t="shared" si="0"/>
        <v>5</v>
      </c>
      <c r="K24" s="14"/>
      <c r="L24" s="14" t="s">
        <v>1802</v>
      </c>
      <c r="M24" s="14" t="s">
        <v>1816</v>
      </c>
      <c r="N24" s="14" t="s">
        <v>1811</v>
      </c>
      <c r="O24" s="14" t="s">
        <v>1816</v>
      </c>
      <c r="P24" s="14" t="s">
        <v>2040</v>
      </c>
      <c r="Q24" s="14" t="s">
        <v>1801</v>
      </c>
      <c r="R24" s="14"/>
      <c r="S24" s="14"/>
      <c r="T24" s="14"/>
      <c r="U24" s="14"/>
      <c r="V24" s="14"/>
      <c r="W24" s="14"/>
      <c r="X24" s="14"/>
      <c r="Y24" s="25"/>
    </row>
    <row r="25" spans="1:25">
      <c r="A25" s="284">
        <v>91505</v>
      </c>
      <c r="B25" s="286">
        <v>1.25</v>
      </c>
      <c r="C25" s="297" t="s">
        <v>2016</v>
      </c>
      <c r="D25" s="14">
        <v>1</v>
      </c>
      <c r="E25" s="34" t="s">
        <v>2041</v>
      </c>
      <c r="F25" s="40">
        <v>0.04</v>
      </c>
      <c r="G25" s="14" t="s">
        <v>1802</v>
      </c>
      <c r="H25" s="40">
        <v>4</v>
      </c>
      <c r="I25" s="40">
        <v>6</v>
      </c>
      <c r="J25" s="40">
        <f>I25+2</f>
        <v>8</v>
      </c>
      <c r="K25" s="14"/>
      <c r="L25" s="14" t="s">
        <v>1801</v>
      </c>
      <c r="M25" s="14" t="s">
        <v>1803</v>
      </c>
      <c r="N25" s="14" t="s">
        <v>1811</v>
      </c>
      <c r="O25" s="14" t="s">
        <v>1813</v>
      </c>
      <c r="P25" s="14" t="s">
        <v>2040</v>
      </c>
      <c r="Q25" s="14" t="s">
        <v>1813</v>
      </c>
      <c r="R25" s="14"/>
      <c r="S25" s="14"/>
      <c r="T25" s="14"/>
      <c r="U25" s="14"/>
      <c r="V25" s="14"/>
      <c r="W25" s="14"/>
      <c r="X25" s="14"/>
      <c r="Y25" s="25"/>
    </row>
    <row r="26" spans="1:25">
      <c r="A26" s="284"/>
      <c r="B26" s="286"/>
      <c r="C26" s="297"/>
      <c r="D26" s="14">
        <v>2</v>
      </c>
      <c r="E26" s="34" t="s">
        <v>2041</v>
      </c>
      <c r="F26" s="40">
        <v>0.2</v>
      </c>
      <c r="G26" s="14" t="s">
        <v>1802</v>
      </c>
      <c r="H26" s="40">
        <v>2.5</v>
      </c>
      <c r="I26" s="40">
        <v>7.5</v>
      </c>
      <c r="J26" s="40">
        <f>I26+2</f>
        <v>9.5</v>
      </c>
      <c r="K26" s="14"/>
      <c r="L26" s="14" t="s">
        <v>1801</v>
      </c>
      <c r="M26" s="14" t="s">
        <v>1803</v>
      </c>
      <c r="N26" s="14" t="s">
        <v>1811</v>
      </c>
      <c r="O26" s="14" t="s">
        <v>1813</v>
      </c>
      <c r="P26" s="14" t="s">
        <v>2040</v>
      </c>
      <c r="Q26" s="14" t="s">
        <v>1813</v>
      </c>
      <c r="R26" s="14"/>
      <c r="S26" s="14"/>
      <c r="T26" s="14"/>
      <c r="U26" s="14"/>
      <c r="V26" s="14"/>
      <c r="W26" s="14"/>
      <c r="X26" s="14"/>
      <c r="Y26" s="25"/>
    </row>
    <row r="27" spans="1:25">
      <c r="A27" s="32">
        <v>91504</v>
      </c>
      <c r="B27" s="47">
        <v>1.5</v>
      </c>
      <c r="C27" s="33" t="s">
        <v>2017</v>
      </c>
      <c r="D27" s="14">
        <v>1</v>
      </c>
      <c r="E27" s="34" t="s">
        <v>2042</v>
      </c>
      <c r="F27" s="40">
        <v>0.13500000000000001</v>
      </c>
      <c r="G27" s="14" t="s">
        <v>1802</v>
      </c>
      <c r="H27" s="40">
        <v>4.5</v>
      </c>
      <c r="I27" s="40">
        <v>2.5</v>
      </c>
      <c r="J27" s="40">
        <f>I27+1</f>
        <v>3.5</v>
      </c>
      <c r="K27" s="14"/>
      <c r="L27" s="14" t="s">
        <v>1801</v>
      </c>
      <c r="M27" s="14" t="s">
        <v>1803</v>
      </c>
      <c r="N27" s="14" t="s">
        <v>1811</v>
      </c>
      <c r="O27" s="14" t="s">
        <v>1813</v>
      </c>
      <c r="P27" s="14" t="s">
        <v>1803</v>
      </c>
      <c r="Q27" s="14" t="s">
        <v>1813</v>
      </c>
      <c r="R27" s="14"/>
      <c r="S27" s="14"/>
      <c r="T27" s="14"/>
      <c r="U27" s="14"/>
      <c r="V27" s="14"/>
      <c r="W27" s="14"/>
      <c r="X27" s="14"/>
      <c r="Y27" s="25"/>
    </row>
    <row r="28" spans="1:25">
      <c r="A28" s="284">
        <v>109</v>
      </c>
      <c r="B28" s="286">
        <v>1.25</v>
      </c>
      <c r="C28" s="297" t="s">
        <v>2018</v>
      </c>
      <c r="D28" s="14">
        <v>1</v>
      </c>
      <c r="E28" s="34"/>
      <c r="F28" s="40">
        <v>0.03</v>
      </c>
      <c r="G28" s="14" t="s">
        <v>1802</v>
      </c>
      <c r="H28" s="40">
        <v>3</v>
      </c>
      <c r="I28" s="40">
        <v>7</v>
      </c>
      <c r="J28" s="40">
        <f>I28+2</f>
        <v>9</v>
      </c>
      <c r="K28" s="14"/>
      <c r="L28" s="14" t="s">
        <v>1801</v>
      </c>
      <c r="M28" s="14" t="s">
        <v>1803</v>
      </c>
      <c r="N28" s="14"/>
      <c r="O28" s="14" t="s">
        <v>1801</v>
      </c>
      <c r="P28" s="14" t="s">
        <v>1803</v>
      </c>
      <c r="Q28" s="14" t="s">
        <v>1801</v>
      </c>
      <c r="R28" s="14" t="s">
        <v>1805</v>
      </c>
      <c r="S28" s="14" t="s">
        <v>1801</v>
      </c>
      <c r="T28" s="14"/>
      <c r="U28" s="14"/>
      <c r="V28" s="14"/>
      <c r="W28" s="14"/>
      <c r="X28" s="14"/>
      <c r="Y28" s="25"/>
    </row>
    <row r="29" spans="1:25">
      <c r="A29" s="284"/>
      <c r="B29" s="286"/>
      <c r="C29" s="297"/>
      <c r="D29" s="14">
        <v>2</v>
      </c>
      <c r="E29" s="34"/>
      <c r="F29" s="40">
        <v>0.1</v>
      </c>
      <c r="G29" s="14" t="s">
        <v>1802</v>
      </c>
      <c r="H29" s="40">
        <v>1</v>
      </c>
      <c r="I29" s="40">
        <v>7</v>
      </c>
      <c r="J29" s="40">
        <f t="shared" ref="J29:J39" si="1">I29+2</f>
        <v>9</v>
      </c>
      <c r="K29" s="14"/>
      <c r="L29" s="14" t="s">
        <v>1801</v>
      </c>
      <c r="M29" s="14" t="s">
        <v>1803</v>
      </c>
      <c r="N29" s="14"/>
      <c r="O29" s="14" t="s">
        <v>1801</v>
      </c>
      <c r="P29" s="14" t="s">
        <v>1803</v>
      </c>
      <c r="Q29" s="14" t="s">
        <v>1801</v>
      </c>
      <c r="R29" s="14" t="s">
        <v>1805</v>
      </c>
      <c r="S29" s="14" t="s">
        <v>1801</v>
      </c>
      <c r="T29" s="14"/>
      <c r="U29" s="14"/>
      <c r="V29" s="14"/>
      <c r="W29" s="14"/>
      <c r="X29" s="14"/>
      <c r="Y29" s="25"/>
    </row>
    <row r="30" spans="1:25">
      <c r="A30" s="284"/>
      <c r="B30" s="286"/>
      <c r="C30" s="297"/>
      <c r="D30" s="14">
        <v>3</v>
      </c>
      <c r="E30" s="34"/>
      <c r="F30" s="40">
        <v>0.18</v>
      </c>
      <c r="G30" s="14" t="s">
        <v>1802</v>
      </c>
      <c r="H30" s="40">
        <v>1</v>
      </c>
      <c r="I30" s="40">
        <v>7</v>
      </c>
      <c r="J30" s="40">
        <f t="shared" si="1"/>
        <v>9</v>
      </c>
      <c r="K30" s="14"/>
      <c r="L30" s="14" t="s">
        <v>1801</v>
      </c>
      <c r="M30" s="14" t="s">
        <v>1803</v>
      </c>
      <c r="N30" s="14"/>
      <c r="O30" s="14" t="s">
        <v>1801</v>
      </c>
      <c r="P30" s="14" t="s">
        <v>1803</v>
      </c>
      <c r="Q30" s="14" t="s">
        <v>1801</v>
      </c>
      <c r="R30" s="14" t="s">
        <v>1805</v>
      </c>
      <c r="S30" s="14" t="s">
        <v>1801</v>
      </c>
      <c r="T30" s="14"/>
      <c r="U30" s="14"/>
      <c r="V30" s="14"/>
      <c r="W30" s="14"/>
      <c r="X30" s="14"/>
      <c r="Y30" s="25"/>
    </row>
    <row r="31" spans="1:25">
      <c r="A31" s="284"/>
      <c r="B31" s="286"/>
      <c r="C31" s="297"/>
      <c r="D31" s="14">
        <v>4</v>
      </c>
      <c r="E31" s="34"/>
      <c r="F31" s="40">
        <v>2.75</v>
      </c>
      <c r="G31" s="14" t="s">
        <v>1802</v>
      </c>
      <c r="H31" s="40">
        <v>1</v>
      </c>
      <c r="I31" s="40">
        <v>7</v>
      </c>
      <c r="J31" s="40">
        <f t="shared" si="1"/>
        <v>9</v>
      </c>
      <c r="K31" s="14"/>
      <c r="L31" s="14" t="s">
        <v>1801</v>
      </c>
      <c r="M31" s="14" t="s">
        <v>1803</v>
      </c>
      <c r="N31" s="14"/>
      <c r="O31" s="14" t="s">
        <v>1801</v>
      </c>
      <c r="P31" s="14" t="s">
        <v>1803</v>
      </c>
      <c r="Q31" s="14" t="s">
        <v>1801</v>
      </c>
      <c r="R31" s="14" t="s">
        <v>1805</v>
      </c>
      <c r="S31" s="14" t="s">
        <v>1801</v>
      </c>
      <c r="T31" s="14"/>
      <c r="U31" s="14"/>
      <c r="V31" s="14"/>
      <c r="W31" s="14"/>
      <c r="X31" s="14"/>
      <c r="Y31" s="25"/>
    </row>
    <row r="32" spans="1:25">
      <c r="A32" s="284"/>
      <c r="B32" s="286"/>
      <c r="C32" s="297"/>
      <c r="D32" s="14">
        <v>5</v>
      </c>
      <c r="E32" s="34"/>
      <c r="F32" s="40">
        <v>0.41</v>
      </c>
      <c r="G32" s="14" t="s">
        <v>1802</v>
      </c>
      <c r="H32" s="40">
        <v>1</v>
      </c>
      <c r="I32" s="40">
        <v>7</v>
      </c>
      <c r="J32" s="40">
        <f t="shared" si="1"/>
        <v>9</v>
      </c>
      <c r="K32" s="14"/>
      <c r="L32" s="14" t="s">
        <v>1801</v>
      </c>
      <c r="M32" s="14" t="s">
        <v>1803</v>
      </c>
      <c r="N32" s="14"/>
      <c r="O32" s="14" t="s">
        <v>1801</v>
      </c>
      <c r="P32" s="14" t="s">
        <v>1803</v>
      </c>
      <c r="Q32" s="14" t="s">
        <v>1801</v>
      </c>
      <c r="R32" s="14" t="s">
        <v>1805</v>
      </c>
      <c r="S32" s="14" t="s">
        <v>1801</v>
      </c>
      <c r="T32" s="14"/>
      <c r="U32" s="14"/>
      <c r="V32" s="14"/>
      <c r="W32" s="14"/>
      <c r="X32" s="14"/>
      <c r="Y32" s="25"/>
    </row>
    <row r="33" spans="1:25">
      <c r="A33" s="284"/>
      <c r="B33" s="286"/>
      <c r="C33" s="297"/>
      <c r="D33" s="14">
        <v>6</v>
      </c>
      <c r="E33" s="34"/>
      <c r="F33" s="40">
        <v>0.53</v>
      </c>
      <c r="G33" s="14" t="s">
        <v>1802</v>
      </c>
      <c r="H33" s="40">
        <v>1</v>
      </c>
      <c r="I33" s="40">
        <v>7</v>
      </c>
      <c r="J33" s="40">
        <f t="shared" si="1"/>
        <v>9</v>
      </c>
      <c r="K33" s="14"/>
      <c r="L33" s="14" t="s">
        <v>1801</v>
      </c>
      <c r="M33" s="14" t="s">
        <v>1803</v>
      </c>
      <c r="N33" s="14"/>
      <c r="O33" s="14" t="s">
        <v>1801</v>
      </c>
      <c r="P33" s="14" t="s">
        <v>1803</v>
      </c>
      <c r="Q33" s="14" t="s">
        <v>1801</v>
      </c>
      <c r="R33" s="14" t="s">
        <v>1805</v>
      </c>
      <c r="S33" s="14" t="s">
        <v>1801</v>
      </c>
      <c r="T33" s="14"/>
      <c r="U33" s="14"/>
      <c r="V33" s="14"/>
      <c r="W33" s="14"/>
      <c r="X33" s="14"/>
      <c r="Y33" s="25"/>
    </row>
    <row r="34" spans="1:25">
      <c r="A34" s="284"/>
      <c r="B34" s="286"/>
      <c r="C34" s="297"/>
      <c r="D34" s="14">
        <v>7</v>
      </c>
      <c r="E34" s="34"/>
      <c r="F34" s="40">
        <v>0.65</v>
      </c>
      <c r="G34" s="14" t="s">
        <v>1802</v>
      </c>
      <c r="H34" s="40">
        <v>1</v>
      </c>
      <c r="I34" s="40">
        <v>7</v>
      </c>
      <c r="J34" s="40">
        <f t="shared" si="1"/>
        <v>9</v>
      </c>
      <c r="K34" s="14"/>
      <c r="L34" s="14" t="s">
        <v>1801</v>
      </c>
      <c r="M34" s="14" t="s">
        <v>1803</v>
      </c>
      <c r="N34" s="14"/>
      <c r="O34" s="14" t="s">
        <v>1801</v>
      </c>
      <c r="P34" s="14" t="s">
        <v>1803</v>
      </c>
      <c r="Q34" s="14" t="s">
        <v>1801</v>
      </c>
      <c r="R34" s="14" t="s">
        <v>1805</v>
      </c>
      <c r="S34" s="14" t="s">
        <v>1801</v>
      </c>
      <c r="T34" s="14"/>
      <c r="U34" s="14"/>
      <c r="V34" s="14"/>
      <c r="W34" s="14"/>
      <c r="X34" s="14"/>
      <c r="Y34" s="25"/>
    </row>
    <row r="35" spans="1:25">
      <c r="A35" s="284"/>
      <c r="B35" s="286"/>
      <c r="C35" s="297"/>
      <c r="D35" s="14">
        <v>8</v>
      </c>
      <c r="E35" s="34"/>
      <c r="F35" s="40">
        <v>0.79</v>
      </c>
      <c r="G35" s="14" t="s">
        <v>1802</v>
      </c>
      <c r="H35" s="40">
        <v>2</v>
      </c>
      <c r="I35" s="40">
        <v>7</v>
      </c>
      <c r="J35" s="40">
        <f t="shared" si="1"/>
        <v>9</v>
      </c>
      <c r="K35" s="14"/>
      <c r="L35" s="14" t="s">
        <v>1801</v>
      </c>
      <c r="M35" s="14" t="s">
        <v>1803</v>
      </c>
      <c r="N35" s="14"/>
      <c r="O35" s="14" t="s">
        <v>1801</v>
      </c>
      <c r="P35" s="14" t="s">
        <v>1803</v>
      </c>
      <c r="Q35" s="14" t="s">
        <v>1801</v>
      </c>
      <c r="R35" s="14" t="s">
        <v>1805</v>
      </c>
      <c r="S35" s="14" t="s">
        <v>1801</v>
      </c>
      <c r="T35" s="14"/>
      <c r="U35" s="14"/>
      <c r="V35" s="14"/>
      <c r="W35" s="14"/>
      <c r="X35" s="14"/>
      <c r="Y35" s="25"/>
    </row>
    <row r="36" spans="1:25">
      <c r="A36" s="284"/>
      <c r="B36" s="286"/>
      <c r="C36" s="297"/>
      <c r="D36" s="14">
        <v>9</v>
      </c>
      <c r="E36" s="34"/>
      <c r="F36" s="40">
        <v>0.88</v>
      </c>
      <c r="G36" s="14" t="s">
        <v>1802</v>
      </c>
      <c r="H36" s="40">
        <v>1.5</v>
      </c>
      <c r="I36" s="40">
        <v>7</v>
      </c>
      <c r="J36" s="40">
        <f t="shared" si="1"/>
        <v>9</v>
      </c>
      <c r="K36" s="14"/>
      <c r="L36" s="14" t="s">
        <v>1801</v>
      </c>
      <c r="M36" s="14" t="s">
        <v>1803</v>
      </c>
      <c r="N36" s="14"/>
      <c r="O36" s="14" t="s">
        <v>1801</v>
      </c>
      <c r="P36" s="14" t="s">
        <v>1803</v>
      </c>
      <c r="Q36" s="14" t="s">
        <v>1801</v>
      </c>
      <c r="R36" s="14" t="s">
        <v>1805</v>
      </c>
      <c r="S36" s="14" t="s">
        <v>1801</v>
      </c>
      <c r="T36" s="14"/>
      <c r="U36" s="14"/>
      <c r="V36" s="14"/>
      <c r="W36" s="14"/>
      <c r="X36" s="14"/>
      <c r="Y36" s="25"/>
    </row>
    <row r="37" spans="1:25">
      <c r="A37" s="284"/>
      <c r="B37" s="286"/>
      <c r="C37" s="297"/>
      <c r="D37" s="14">
        <v>10</v>
      </c>
      <c r="E37" s="34"/>
      <c r="F37" s="40">
        <v>1.05</v>
      </c>
      <c r="G37" s="14" t="s">
        <v>1802</v>
      </c>
      <c r="H37" s="40">
        <v>1.5</v>
      </c>
      <c r="I37" s="40">
        <v>7</v>
      </c>
      <c r="J37" s="40">
        <f t="shared" si="1"/>
        <v>9</v>
      </c>
      <c r="K37" s="14"/>
      <c r="L37" s="14" t="s">
        <v>1801</v>
      </c>
      <c r="M37" s="14" t="s">
        <v>1803</v>
      </c>
      <c r="N37" s="14"/>
      <c r="O37" s="14" t="s">
        <v>1801</v>
      </c>
      <c r="P37" s="14" t="s">
        <v>1803</v>
      </c>
      <c r="Q37" s="14" t="s">
        <v>1801</v>
      </c>
      <c r="R37" s="14" t="s">
        <v>1805</v>
      </c>
      <c r="S37" s="14" t="s">
        <v>1801</v>
      </c>
      <c r="T37" s="14"/>
      <c r="U37" s="14"/>
      <c r="V37" s="14"/>
      <c r="W37" s="14"/>
      <c r="X37" s="14"/>
      <c r="Y37" s="25"/>
    </row>
    <row r="38" spans="1:25">
      <c r="A38" s="284"/>
      <c r="B38" s="286"/>
      <c r="C38" s="297"/>
      <c r="D38" s="14">
        <v>11</v>
      </c>
      <c r="E38" s="34"/>
      <c r="F38" s="40">
        <v>1.1499999999999999</v>
      </c>
      <c r="G38" s="14" t="s">
        <v>1802</v>
      </c>
      <c r="H38" s="40">
        <v>1.5</v>
      </c>
      <c r="I38" s="40">
        <v>7</v>
      </c>
      <c r="J38" s="40">
        <f t="shared" si="1"/>
        <v>9</v>
      </c>
      <c r="K38" s="14"/>
      <c r="L38" s="14" t="s">
        <v>1801</v>
      </c>
      <c r="M38" s="14" t="s">
        <v>1803</v>
      </c>
      <c r="N38" s="14"/>
      <c r="O38" s="14" t="s">
        <v>1801</v>
      </c>
      <c r="P38" s="14" t="s">
        <v>1803</v>
      </c>
      <c r="Q38" s="14" t="s">
        <v>1801</v>
      </c>
      <c r="R38" s="14" t="s">
        <v>1805</v>
      </c>
      <c r="S38" s="14" t="s">
        <v>1801</v>
      </c>
      <c r="T38" s="14"/>
      <c r="U38" s="14"/>
      <c r="V38" s="14"/>
      <c r="W38" s="14"/>
      <c r="X38" s="14"/>
      <c r="Y38" s="25"/>
    </row>
    <row r="39" spans="1:25">
      <c r="A39" s="284">
        <v>91508</v>
      </c>
      <c r="B39" s="286">
        <v>1.85</v>
      </c>
      <c r="C39" s="297" t="s">
        <v>2019</v>
      </c>
      <c r="D39" s="14">
        <v>1</v>
      </c>
      <c r="E39" s="34" t="s">
        <v>2043</v>
      </c>
      <c r="F39" s="40">
        <v>0</v>
      </c>
      <c r="G39" s="14" t="s">
        <v>1802</v>
      </c>
      <c r="H39" s="40">
        <v>1</v>
      </c>
      <c r="I39" s="40">
        <v>5.5</v>
      </c>
      <c r="J39" s="40">
        <f t="shared" si="1"/>
        <v>7.5</v>
      </c>
      <c r="K39" s="14"/>
      <c r="L39" s="14" t="s">
        <v>1808</v>
      </c>
      <c r="M39" s="14" t="s">
        <v>1803</v>
      </c>
      <c r="N39" s="14"/>
      <c r="O39" s="14" t="s">
        <v>1801</v>
      </c>
      <c r="P39" s="14" t="s">
        <v>1803</v>
      </c>
      <c r="Q39" s="14" t="s">
        <v>1801</v>
      </c>
      <c r="R39" s="14" t="s">
        <v>1805</v>
      </c>
      <c r="S39" s="14"/>
      <c r="T39" s="14"/>
      <c r="U39" s="14"/>
      <c r="V39" s="14"/>
      <c r="W39" s="14"/>
      <c r="X39" s="14"/>
      <c r="Y39" s="25"/>
    </row>
    <row r="40" spans="1:25">
      <c r="A40" s="284"/>
      <c r="B40" s="286"/>
      <c r="C40" s="297"/>
      <c r="D40" s="14">
        <v>2</v>
      </c>
      <c r="E40" s="34" t="s">
        <v>2044</v>
      </c>
      <c r="F40" s="40">
        <v>7.25</v>
      </c>
      <c r="G40" s="14" t="s">
        <v>1802</v>
      </c>
      <c r="H40" s="40">
        <v>1</v>
      </c>
      <c r="I40" s="40">
        <v>4.8</v>
      </c>
      <c r="J40" s="40">
        <f>I40+1</f>
        <v>5.8</v>
      </c>
      <c r="K40" s="14"/>
      <c r="L40" s="14" t="s">
        <v>1801</v>
      </c>
      <c r="M40" s="14" t="s">
        <v>1803</v>
      </c>
      <c r="N40" s="14"/>
      <c r="O40" s="14" t="s">
        <v>1801</v>
      </c>
      <c r="P40" s="14" t="s">
        <v>1803</v>
      </c>
      <c r="Q40" s="14" t="s">
        <v>1801</v>
      </c>
      <c r="R40" s="14" t="s">
        <v>1805</v>
      </c>
      <c r="S40" s="14"/>
      <c r="T40" s="14"/>
      <c r="U40" s="14"/>
      <c r="V40" s="14"/>
      <c r="W40" s="14"/>
      <c r="X40" s="14"/>
      <c r="Y40" s="25"/>
    </row>
    <row r="41" spans="1:25">
      <c r="A41" s="284"/>
      <c r="B41" s="286"/>
      <c r="C41" s="297"/>
      <c r="D41" s="14">
        <v>3</v>
      </c>
      <c r="E41" s="34" t="s">
        <v>2045</v>
      </c>
      <c r="F41" s="40">
        <v>1.1499999999999999</v>
      </c>
      <c r="G41" s="14" t="s">
        <v>1802</v>
      </c>
      <c r="H41" s="40"/>
      <c r="I41" s="40"/>
      <c r="J41" s="40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25"/>
    </row>
    <row r="42" spans="1:25">
      <c r="A42" s="284"/>
      <c r="B42" s="286"/>
      <c r="C42" s="297"/>
      <c r="D42" s="14">
        <v>4</v>
      </c>
      <c r="E42" s="34"/>
      <c r="F42" s="40">
        <v>1.165</v>
      </c>
      <c r="G42" s="14" t="s">
        <v>1802</v>
      </c>
      <c r="H42" s="40">
        <v>0.8</v>
      </c>
      <c r="I42" s="40">
        <v>5</v>
      </c>
      <c r="J42" s="40">
        <f>I42+2</f>
        <v>7</v>
      </c>
      <c r="K42" s="14"/>
      <c r="L42" s="14" t="s">
        <v>1801</v>
      </c>
      <c r="M42" s="14" t="s">
        <v>1803</v>
      </c>
      <c r="N42" s="14"/>
      <c r="O42" s="14" t="s">
        <v>1801</v>
      </c>
      <c r="P42" s="14" t="s">
        <v>1803</v>
      </c>
      <c r="Q42" s="14" t="s">
        <v>1801</v>
      </c>
      <c r="R42" s="14" t="s">
        <v>1803</v>
      </c>
      <c r="S42" s="14" t="s">
        <v>1805</v>
      </c>
      <c r="T42" s="14"/>
      <c r="U42" s="14"/>
      <c r="V42" s="14"/>
      <c r="W42" s="14"/>
      <c r="X42" s="14"/>
      <c r="Y42" s="25"/>
    </row>
    <row r="43" spans="1:25">
      <c r="A43" s="284"/>
      <c r="B43" s="286"/>
      <c r="C43" s="297"/>
      <c r="D43" s="14">
        <v>5</v>
      </c>
      <c r="E43" s="34"/>
      <c r="F43" s="40">
        <v>11.25</v>
      </c>
      <c r="G43" s="14" t="s">
        <v>1802</v>
      </c>
      <c r="H43" s="40">
        <v>0.8</v>
      </c>
      <c r="I43" s="40">
        <v>5</v>
      </c>
      <c r="J43" s="40">
        <f t="shared" ref="J43:J53" si="2">I43+2</f>
        <v>7</v>
      </c>
      <c r="K43" s="14"/>
      <c r="L43" s="14" t="s">
        <v>1809</v>
      </c>
      <c r="M43" s="14" t="s">
        <v>1803</v>
      </c>
      <c r="N43" s="14"/>
      <c r="O43" s="14" t="s">
        <v>1801</v>
      </c>
      <c r="P43" s="14" t="s">
        <v>1803</v>
      </c>
      <c r="Q43" s="14" t="s">
        <v>1801</v>
      </c>
      <c r="R43" s="14" t="s">
        <v>1803</v>
      </c>
      <c r="S43" s="14" t="s">
        <v>1805</v>
      </c>
      <c r="T43" s="14"/>
      <c r="U43" s="14"/>
      <c r="V43" s="14"/>
      <c r="W43" s="14"/>
      <c r="X43" s="14"/>
      <c r="Y43" s="25"/>
    </row>
    <row r="44" spans="1:25">
      <c r="A44" s="284"/>
      <c r="B44" s="286"/>
      <c r="C44" s="297"/>
      <c r="D44" s="14">
        <v>6</v>
      </c>
      <c r="E44" s="34"/>
      <c r="F44" s="40">
        <v>11.65</v>
      </c>
      <c r="G44" s="14" t="s">
        <v>1802</v>
      </c>
      <c r="H44" s="40">
        <v>1</v>
      </c>
      <c r="I44" s="40">
        <v>8</v>
      </c>
      <c r="J44" s="40">
        <f t="shared" si="2"/>
        <v>10</v>
      </c>
      <c r="K44" s="14"/>
      <c r="L44" s="14" t="s">
        <v>1801</v>
      </c>
      <c r="M44" s="14" t="s">
        <v>1803</v>
      </c>
      <c r="N44" s="14"/>
      <c r="O44" s="14" t="s">
        <v>1801</v>
      </c>
      <c r="P44" s="14" t="s">
        <v>1803</v>
      </c>
      <c r="Q44" s="14" t="s">
        <v>1801</v>
      </c>
      <c r="R44" s="14" t="s">
        <v>1803</v>
      </c>
      <c r="S44" s="14" t="s">
        <v>1805</v>
      </c>
      <c r="T44" s="14"/>
      <c r="U44" s="14"/>
      <c r="V44" s="14"/>
      <c r="W44" s="14"/>
      <c r="X44" s="14"/>
      <c r="Y44" s="25"/>
    </row>
    <row r="45" spans="1:25">
      <c r="A45" s="284"/>
      <c r="B45" s="286"/>
      <c r="C45" s="297"/>
      <c r="D45" s="14">
        <v>7</v>
      </c>
      <c r="E45" s="34"/>
      <c r="F45" s="40">
        <v>1.73</v>
      </c>
      <c r="G45" s="14" t="s">
        <v>1802</v>
      </c>
      <c r="H45" s="40">
        <v>0</v>
      </c>
      <c r="I45" s="40">
        <v>5</v>
      </c>
      <c r="J45" s="40">
        <f t="shared" si="2"/>
        <v>7</v>
      </c>
      <c r="K45" s="14"/>
      <c r="L45" s="14" t="s">
        <v>1809</v>
      </c>
      <c r="M45" s="14" t="s">
        <v>1803</v>
      </c>
      <c r="N45" s="14"/>
      <c r="O45" s="14" t="s">
        <v>1801</v>
      </c>
      <c r="P45" s="14" t="s">
        <v>1803</v>
      </c>
      <c r="Q45" s="14" t="s">
        <v>1801</v>
      </c>
      <c r="R45" s="14" t="s">
        <v>1803</v>
      </c>
      <c r="S45" s="14" t="s">
        <v>1805</v>
      </c>
      <c r="T45" s="14"/>
      <c r="U45" s="14"/>
      <c r="V45" s="14"/>
      <c r="W45" s="14"/>
      <c r="X45" s="14"/>
      <c r="Y45" s="25"/>
    </row>
    <row r="46" spans="1:25">
      <c r="A46" s="284">
        <v>4031</v>
      </c>
      <c r="B46" s="286">
        <v>0.9</v>
      </c>
      <c r="C46" s="297" t="s">
        <v>2020</v>
      </c>
      <c r="D46" s="14">
        <v>1</v>
      </c>
      <c r="E46" s="34"/>
      <c r="F46" s="40">
        <v>0.4</v>
      </c>
      <c r="G46" s="14" t="s">
        <v>1802</v>
      </c>
      <c r="H46" s="40">
        <v>2.5</v>
      </c>
      <c r="I46" s="40">
        <v>7</v>
      </c>
      <c r="J46" s="40">
        <f t="shared" si="2"/>
        <v>9</v>
      </c>
      <c r="K46" s="14"/>
      <c r="L46" s="14" t="s">
        <v>1801</v>
      </c>
      <c r="M46" s="14" t="s">
        <v>1803</v>
      </c>
      <c r="N46" s="14"/>
      <c r="O46" s="14" t="s">
        <v>1801</v>
      </c>
      <c r="P46" s="14" t="s">
        <v>1803</v>
      </c>
      <c r="Q46" s="14" t="s">
        <v>1801</v>
      </c>
      <c r="R46" s="14" t="s">
        <v>1803</v>
      </c>
      <c r="S46" s="14" t="s">
        <v>1801</v>
      </c>
      <c r="T46" s="14"/>
      <c r="U46" s="14"/>
      <c r="V46" s="14"/>
      <c r="W46" s="14"/>
      <c r="X46" s="14"/>
      <c r="Y46" s="25"/>
    </row>
    <row r="47" spans="1:25">
      <c r="A47" s="284"/>
      <c r="B47" s="286"/>
      <c r="C47" s="297"/>
      <c r="D47" s="14">
        <v>2</v>
      </c>
      <c r="E47" s="34"/>
      <c r="F47" s="40">
        <v>0.19</v>
      </c>
      <c r="G47" s="14" t="s">
        <v>1802</v>
      </c>
      <c r="H47" s="40">
        <v>1</v>
      </c>
      <c r="I47" s="40">
        <v>7</v>
      </c>
      <c r="J47" s="40">
        <f t="shared" si="2"/>
        <v>9</v>
      </c>
      <c r="K47" s="14"/>
      <c r="L47" s="14" t="s">
        <v>1801</v>
      </c>
      <c r="M47" s="14" t="s">
        <v>1803</v>
      </c>
      <c r="N47" s="14"/>
      <c r="O47" s="14" t="s">
        <v>1801</v>
      </c>
      <c r="P47" s="14" t="s">
        <v>1803</v>
      </c>
      <c r="Q47" s="14" t="s">
        <v>1801</v>
      </c>
      <c r="R47" s="14" t="s">
        <v>1803</v>
      </c>
      <c r="S47" s="14" t="s">
        <v>1805</v>
      </c>
      <c r="T47" s="14"/>
      <c r="U47" s="14"/>
      <c r="V47" s="14"/>
      <c r="W47" s="14"/>
      <c r="X47" s="14"/>
      <c r="Y47" s="25"/>
    </row>
    <row r="48" spans="1:25">
      <c r="A48" s="284"/>
      <c r="B48" s="286"/>
      <c r="C48" s="297"/>
      <c r="D48" s="14">
        <v>3</v>
      </c>
      <c r="E48" s="34"/>
      <c r="F48" s="40">
        <v>0.3</v>
      </c>
      <c r="G48" s="14" t="s">
        <v>1802</v>
      </c>
      <c r="H48" s="40">
        <v>1</v>
      </c>
      <c r="I48" s="40">
        <v>7</v>
      </c>
      <c r="J48" s="40">
        <f t="shared" si="2"/>
        <v>9</v>
      </c>
      <c r="K48" s="14"/>
      <c r="L48" s="14" t="s">
        <v>1801</v>
      </c>
      <c r="M48" s="14" t="s">
        <v>1803</v>
      </c>
      <c r="N48" s="14"/>
      <c r="O48" s="14" t="s">
        <v>1801</v>
      </c>
      <c r="P48" s="14" t="s">
        <v>1803</v>
      </c>
      <c r="Q48" s="14" t="s">
        <v>1801</v>
      </c>
      <c r="R48" s="14" t="s">
        <v>1803</v>
      </c>
      <c r="S48" s="14" t="s">
        <v>1805</v>
      </c>
      <c r="T48" s="14"/>
      <c r="U48" s="14"/>
      <c r="V48" s="14"/>
      <c r="W48" s="14"/>
      <c r="X48" s="14"/>
      <c r="Y48" s="25"/>
    </row>
    <row r="49" spans="1:25">
      <c r="A49" s="284"/>
      <c r="B49" s="286"/>
      <c r="C49" s="297"/>
      <c r="D49" s="14">
        <v>4</v>
      </c>
      <c r="E49" s="34"/>
      <c r="F49" s="40">
        <v>0.39500000000000002</v>
      </c>
      <c r="G49" s="14" t="s">
        <v>1802</v>
      </c>
      <c r="H49" s="40">
        <v>1</v>
      </c>
      <c r="I49" s="40">
        <v>7</v>
      </c>
      <c r="J49" s="40">
        <f t="shared" si="2"/>
        <v>9</v>
      </c>
      <c r="K49" s="14"/>
      <c r="L49" s="14" t="s">
        <v>1801</v>
      </c>
      <c r="M49" s="14" t="s">
        <v>1803</v>
      </c>
      <c r="N49" s="14"/>
      <c r="O49" s="14" t="s">
        <v>1801</v>
      </c>
      <c r="P49" s="14" t="s">
        <v>1803</v>
      </c>
      <c r="Q49" s="14" t="s">
        <v>1801</v>
      </c>
      <c r="R49" s="14" t="s">
        <v>1803</v>
      </c>
      <c r="S49" s="14" t="s">
        <v>1805</v>
      </c>
      <c r="T49" s="14"/>
      <c r="U49" s="14"/>
      <c r="V49" s="14"/>
      <c r="W49" s="14"/>
      <c r="X49" s="14"/>
      <c r="Y49" s="25"/>
    </row>
    <row r="50" spans="1:25">
      <c r="A50" s="284"/>
      <c r="B50" s="286"/>
      <c r="C50" s="297"/>
      <c r="D50" s="14">
        <v>5</v>
      </c>
      <c r="E50" s="34"/>
      <c r="F50" s="40">
        <v>0.43</v>
      </c>
      <c r="G50" s="14" t="s">
        <v>1802</v>
      </c>
      <c r="H50" s="40">
        <v>2.5</v>
      </c>
      <c r="I50" s="40">
        <v>7</v>
      </c>
      <c r="J50" s="40">
        <f t="shared" si="2"/>
        <v>9</v>
      </c>
      <c r="K50" s="14"/>
      <c r="L50" s="14" t="s">
        <v>1801</v>
      </c>
      <c r="M50" s="14" t="s">
        <v>1803</v>
      </c>
      <c r="N50" s="14"/>
      <c r="O50" s="14" t="s">
        <v>1801</v>
      </c>
      <c r="P50" s="14" t="s">
        <v>1803</v>
      </c>
      <c r="Q50" s="14" t="s">
        <v>1801</v>
      </c>
      <c r="R50" s="14" t="s">
        <v>1803</v>
      </c>
      <c r="S50" s="14" t="s">
        <v>1805</v>
      </c>
      <c r="T50" s="14"/>
      <c r="U50" s="14"/>
      <c r="V50" s="14"/>
      <c r="W50" s="14"/>
      <c r="X50" s="14"/>
      <c r="Y50" s="25"/>
    </row>
    <row r="51" spans="1:25">
      <c r="A51" s="284"/>
      <c r="B51" s="286"/>
      <c r="C51" s="297"/>
      <c r="D51" s="14">
        <v>6</v>
      </c>
      <c r="E51" s="34"/>
      <c r="F51" s="40">
        <v>0.45</v>
      </c>
      <c r="G51" s="14" t="s">
        <v>1802</v>
      </c>
      <c r="H51" s="40">
        <v>1</v>
      </c>
      <c r="I51" s="40">
        <v>7</v>
      </c>
      <c r="J51" s="40">
        <f t="shared" si="2"/>
        <v>9</v>
      </c>
      <c r="K51" s="14"/>
      <c r="L51" s="14" t="s">
        <v>1801</v>
      </c>
      <c r="M51" s="14" t="s">
        <v>1803</v>
      </c>
      <c r="N51" s="14"/>
      <c r="O51" s="14" t="s">
        <v>1801</v>
      </c>
      <c r="P51" s="14" t="s">
        <v>1803</v>
      </c>
      <c r="Q51" s="14" t="s">
        <v>1801</v>
      </c>
      <c r="R51" s="14" t="s">
        <v>1803</v>
      </c>
      <c r="S51" s="14" t="s">
        <v>1805</v>
      </c>
      <c r="T51" s="14"/>
      <c r="U51" s="14"/>
      <c r="V51" s="14"/>
      <c r="W51" s="14"/>
      <c r="X51" s="14"/>
      <c r="Y51" s="25"/>
    </row>
    <row r="52" spans="1:25">
      <c r="A52" s="284"/>
      <c r="B52" s="286"/>
      <c r="C52" s="297"/>
      <c r="D52" s="14">
        <v>7</v>
      </c>
      <c r="E52" s="34"/>
      <c r="F52" s="40">
        <v>0.89</v>
      </c>
      <c r="G52" s="14" t="s">
        <v>1802</v>
      </c>
      <c r="H52" s="40">
        <v>1</v>
      </c>
      <c r="I52" s="40">
        <v>7</v>
      </c>
      <c r="J52" s="40">
        <f t="shared" si="2"/>
        <v>9</v>
      </c>
      <c r="K52" s="14"/>
      <c r="L52" s="14" t="s">
        <v>1801</v>
      </c>
      <c r="M52" s="14" t="s">
        <v>1803</v>
      </c>
      <c r="N52" s="14"/>
      <c r="O52" s="14" t="s">
        <v>1825</v>
      </c>
      <c r="P52" s="14" t="s">
        <v>1803</v>
      </c>
      <c r="Q52" s="14" t="s">
        <v>1825</v>
      </c>
      <c r="R52" s="14"/>
      <c r="S52" s="14"/>
      <c r="T52" s="14"/>
      <c r="U52" s="14"/>
      <c r="V52" s="14"/>
      <c r="W52" s="14"/>
      <c r="X52" s="14"/>
      <c r="Y52" s="25"/>
    </row>
    <row r="53" spans="1:25">
      <c r="A53" s="32">
        <v>4039</v>
      </c>
      <c r="B53" s="47">
        <v>0.25</v>
      </c>
      <c r="C53" s="33" t="s">
        <v>2021</v>
      </c>
      <c r="D53" s="14">
        <v>1</v>
      </c>
      <c r="E53" s="34"/>
      <c r="F53" s="40">
        <v>0.245</v>
      </c>
      <c r="G53" s="14" t="s">
        <v>1802</v>
      </c>
      <c r="H53" s="40">
        <v>2</v>
      </c>
      <c r="I53" s="40">
        <v>5</v>
      </c>
      <c r="J53" s="40">
        <f t="shared" si="2"/>
        <v>7</v>
      </c>
      <c r="K53" s="14"/>
      <c r="L53" s="14" t="s">
        <v>1801</v>
      </c>
      <c r="M53" s="14" t="s">
        <v>1803</v>
      </c>
      <c r="N53" s="14"/>
      <c r="O53" s="14" t="s">
        <v>1801</v>
      </c>
      <c r="P53" s="14" t="s">
        <v>1803</v>
      </c>
      <c r="Q53" s="14" t="s">
        <v>1801</v>
      </c>
      <c r="R53" s="14" t="s">
        <v>1803</v>
      </c>
      <c r="S53" s="14" t="s">
        <v>1801</v>
      </c>
      <c r="T53" s="14"/>
      <c r="U53" s="14"/>
      <c r="V53" s="14"/>
      <c r="W53" s="14"/>
      <c r="X53" s="14"/>
      <c r="Y53" s="25"/>
    </row>
    <row r="54" spans="1:25">
      <c r="A54" s="284">
        <v>4004</v>
      </c>
      <c r="B54" s="286">
        <v>0.55000000000000004</v>
      </c>
      <c r="C54" s="297" t="s">
        <v>2022</v>
      </c>
      <c r="D54" s="14">
        <v>1</v>
      </c>
      <c r="E54" s="34" t="s">
        <v>2046</v>
      </c>
      <c r="F54" s="40">
        <v>0.25</v>
      </c>
      <c r="G54" s="14" t="s">
        <v>1802</v>
      </c>
      <c r="H54" s="40">
        <v>1</v>
      </c>
      <c r="I54" s="40">
        <v>4</v>
      </c>
      <c r="J54" s="40">
        <f>I54+1</f>
        <v>5</v>
      </c>
      <c r="K54" s="14"/>
      <c r="L54" s="14" t="s">
        <v>1809</v>
      </c>
      <c r="M54" s="14" t="s">
        <v>1803</v>
      </c>
      <c r="N54" s="14"/>
      <c r="O54" s="14" t="s">
        <v>1801</v>
      </c>
      <c r="P54" s="14" t="s">
        <v>1803</v>
      </c>
      <c r="Q54" s="14" t="s">
        <v>1801</v>
      </c>
      <c r="R54" s="14"/>
      <c r="S54" s="14" t="s">
        <v>1825</v>
      </c>
      <c r="T54" s="14"/>
      <c r="U54" s="14"/>
      <c r="V54" s="14"/>
      <c r="W54" s="14"/>
      <c r="X54" s="14"/>
      <c r="Y54" s="25"/>
    </row>
    <row r="55" spans="1:25">
      <c r="A55" s="284"/>
      <c r="B55" s="286"/>
      <c r="C55" s="297"/>
      <c r="D55" s="14">
        <v>2</v>
      </c>
      <c r="E55" s="34"/>
      <c r="F55" s="40">
        <v>0.54</v>
      </c>
      <c r="G55" s="14" t="s">
        <v>1802</v>
      </c>
      <c r="H55" s="40">
        <v>1</v>
      </c>
      <c r="I55" s="40">
        <v>4</v>
      </c>
      <c r="J55" s="40">
        <f>I55+1</f>
        <v>5</v>
      </c>
      <c r="K55" s="14"/>
      <c r="L55" s="14" t="s">
        <v>1809</v>
      </c>
      <c r="M55" s="14" t="s">
        <v>1803</v>
      </c>
      <c r="N55" s="14"/>
      <c r="O55" s="14" t="s">
        <v>1801</v>
      </c>
      <c r="P55" s="14" t="s">
        <v>1803</v>
      </c>
      <c r="Q55" s="14" t="s">
        <v>1801</v>
      </c>
      <c r="R55" s="14"/>
      <c r="S55" s="14" t="s">
        <v>1801</v>
      </c>
      <c r="T55" s="14"/>
      <c r="U55" s="14"/>
      <c r="V55" s="14"/>
      <c r="W55" s="14"/>
      <c r="X55" s="14"/>
      <c r="Y55" s="25"/>
    </row>
    <row r="56" spans="1:25">
      <c r="A56" s="284">
        <v>4033</v>
      </c>
      <c r="B56" s="286">
        <v>0.75</v>
      </c>
      <c r="C56" s="297" t="s">
        <v>2023</v>
      </c>
      <c r="D56" s="14">
        <v>1</v>
      </c>
      <c r="E56" s="34"/>
      <c r="F56" s="40">
        <v>0.5</v>
      </c>
      <c r="G56" s="14" t="s">
        <v>1802</v>
      </c>
      <c r="H56" s="40">
        <v>1</v>
      </c>
      <c r="I56" s="40">
        <v>5</v>
      </c>
      <c r="J56" s="40">
        <f>I56+2</f>
        <v>7</v>
      </c>
      <c r="K56" s="14"/>
      <c r="L56" s="14" t="s">
        <v>1801</v>
      </c>
      <c r="M56" s="14" t="s">
        <v>1803</v>
      </c>
      <c r="N56" s="14"/>
      <c r="O56" s="14" t="s">
        <v>1801</v>
      </c>
      <c r="P56" s="14" t="s">
        <v>1803</v>
      </c>
      <c r="Q56" s="14" t="s">
        <v>1801</v>
      </c>
      <c r="R56" s="14" t="s">
        <v>1805</v>
      </c>
      <c r="S56" s="14"/>
      <c r="T56" s="14"/>
      <c r="U56" s="14"/>
      <c r="V56" s="14"/>
      <c r="W56" s="14"/>
      <c r="X56" s="14"/>
      <c r="Y56" s="25"/>
    </row>
    <row r="57" spans="1:25">
      <c r="A57" s="284"/>
      <c r="B57" s="286"/>
      <c r="C57" s="297"/>
      <c r="D57" s="14">
        <v>2</v>
      </c>
      <c r="E57" s="34"/>
      <c r="F57" s="40">
        <v>0.55000000000000004</v>
      </c>
      <c r="G57" s="14" t="s">
        <v>1802</v>
      </c>
      <c r="H57" s="40">
        <v>1</v>
      </c>
      <c r="I57" s="40">
        <v>5</v>
      </c>
      <c r="J57" s="40">
        <f>I57+2</f>
        <v>7</v>
      </c>
      <c r="K57" s="14"/>
      <c r="L57" s="14" t="s">
        <v>1801</v>
      </c>
      <c r="M57" s="14" t="s">
        <v>1803</v>
      </c>
      <c r="N57" s="14"/>
      <c r="O57" s="14" t="s">
        <v>1801</v>
      </c>
      <c r="P57" s="14" t="s">
        <v>1803</v>
      </c>
      <c r="Q57" s="14" t="s">
        <v>1801</v>
      </c>
      <c r="R57" s="14" t="s">
        <v>1805</v>
      </c>
      <c r="S57" s="14"/>
      <c r="T57" s="14"/>
      <c r="U57" s="14"/>
      <c r="V57" s="14"/>
      <c r="W57" s="14"/>
      <c r="X57" s="14"/>
      <c r="Y57" s="25"/>
    </row>
    <row r="58" spans="1:25">
      <c r="A58" s="284"/>
      <c r="B58" s="286"/>
      <c r="C58" s="297"/>
      <c r="D58" s="14">
        <v>3</v>
      </c>
      <c r="E58" s="34" t="s">
        <v>2047</v>
      </c>
      <c r="F58" s="40">
        <v>0.75</v>
      </c>
      <c r="G58" s="14" t="s">
        <v>1802</v>
      </c>
      <c r="H58" s="40">
        <v>1.5</v>
      </c>
      <c r="I58" s="40">
        <v>3.5</v>
      </c>
      <c r="J58" s="40">
        <f>I58+1</f>
        <v>4.5</v>
      </c>
      <c r="K58" s="14"/>
      <c r="L58" s="14" t="s">
        <v>1801</v>
      </c>
      <c r="M58" s="14" t="s">
        <v>1803</v>
      </c>
      <c r="N58" s="14"/>
      <c r="O58" s="14" t="s">
        <v>1801</v>
      </c>
      <c r="P58" s="14" t="s">
        <v>1803</v>
      </c>
      <c r="Q58" s="14" t="s">
        <v>1801</v>
      </c>
      <c r="R58" s="14" t="s">
        <v>1803</v>
      </c>
      <c r="S58" s="14"/>
      <c r="T58" s="14"/>
      <c r="U58" s="14"/>
      <c r="V58" s="14"/>
      <c r="W58" s="14"/>
      <c r="X58" s="14"/>
      <c r="Y58" s="25"/>
    </row>
    <row r="59" spans="1:25">
      <c r="A59" s="284">
        <v>4021</v>
      </c>
      <c r="B59" s="286">
        <v>1.2</v>
      </c>
      <c r="C59" s="297" t="s">
        <v>2024</v>
      </c>
      <c r="D59" s="14">
        <v>1</v>
      </c>
      <c r="E59" s="34"/>
      <c r="F59" s="40">
        <v>0.1</v>
      </c>
      <c r="G59" s="14" t="s">
        <v>1802</v>
      </c>
      <c r="H59" s="40">
        <v>1</v>
      </c>
      <c r="I59" s="40"/>
      <c r="J59" s="40"/>
      <c r="K59" s="14"/>
      <c r="L59" s="14" t="s">
        <v>1801</v>
      </c>
      <c r="M59" s="14" t="s">
        <v>1803</v>
      </c>
      <c r="N59" s="14"/>
      <c r="O59" s="14" t="s">
        <v>1801</v>
      </c>
      <c r="P59" s="14" t="s">
        <v>1803</v>
      </c>
      <c r="Q59" s="14" t="s">
        <v>1801</v>
      </c>
      <c r="R59" s="14" t="s">
        <v>1805</v>
      </c>
      <c r="S59" s="14" t="s">
        <v>1801</v>
      </c>
      <c r="T59" s="14"/>
      <c r="U59" s="14"/>
      <c r="V59" s="14"/>
      <c r="W59" s="14"/>
      <c r="X59" s="14"/>
      <c r="Y59" s="25"/>
    </row>
    <row r="60" spans="1:25">
      <c r="A60" s="284"/>
      <c r="B60" s="286"/>
      <c r="C60" s="297"/>
      <c r="D60" s="14">
        <v>2</v>
      </c>
      <c r="E60" s="34"/>
      <c r="F60" s="40">
        <v>2.5</v>
      </c>
      <c r="G60" s="14" t="s">
        <v>1802</v>
      </c>
      <c r="H60" s="40" t="s">
        <v>2048</v>
      </c>
      <c r="I60" s="40"/>
      <c r="J60" s="40"/>
      <c r="K60" s="14"/>
      <c r="L60" s="14" t="s">
        <v>1809</v>
      </c>
      <c r="M60" s="14" t="s">
        <v>1803</v>
      </c>
      <c r="N60" s="14"/>
      <c r="O60" s="14" t="s">
        <v>1801</v>
      </c>
      <c r="P60" s="14" t="s">
        <v>1803</v>
      </c>
      <c r="Q60" s="14" t="s">
        <v>2049</v>
      </c>
      <c r="R60" s="14" t="s">
        <v>1805</v>
      </c>
      <c r="S60" s="14" t="s">
        <v>2050</v>
      </c>
      <c r="T60" s="14"/>
      <c r="U60" s="14"/>
      <c r="V60" s="14"/>
      <c r="W60" s="14"/>
      <c r="X60" s="14"/>
      <c r="Y60" s="25"/>
    </row>
    <row r="61" spans="1:25">
      <c r="A61" s="284"/>
      <c r="B61" s="286"/>
      <c r="C61" s="297"/>
      <c r="D61" s="14">
        <v>3</v>
      </c>
      <c r="E61" s="34" t="s">
        <v>2051</v>
      </c>
      <c r="F61" s="40">
        <v>0.6</v>
      </c>
      <c r="G61" s="14" t="s">
        <v>1802</v>
      </c>
      <c r="H61" s="40">
        <v>12</v>
      </c>
      <c r="I61" s="40"/>
      <c r="J61" s="40"/>
      <c r="K61" s="14"/>
      <c r="L61" s="14" t="s">
        <v>1801</v>
      </c>
      <c r="M61" s="14" t="s">
        <v>1803</v>
      </c>
      <c r="N61" s="14"/>
      <c r="O61" s="14" t="s">
        <v>1801</v>
      </c>
      <c r="P61" s="14" t="s">
        <v>1803</v>
      </c>
      <c r="Q61" s="14" t="s">
        <v>1801</v>
      </c>
      <c r="R61" s="14" t="s">
        <v>1803</v>
      </c>
      <c r="S61" s="14" t="s">
        <v>1801</v>
      </c>
      <c r="T61" s="14"/>
      <c r="U61" s="14"/>
      <c r="V61" s="14"/>
      <c r="W61" s="14"/>
      <c r="X61" s="14"/>
      <c r="Y61" s="25"/>
    </row>
    <row r="62" spans="1:25">
      <c r="A62" s="284">
        <v>140</v>
      </c>
      <c r="B62" s="286">
        <v>2.95</v>
      </c>
      <c r="C62" s="297" t="s">
        <v>2025</v>
      </c>
      <c r="D62" s="14">
        <v>1</v>
      </c>
      <c r="E62" s="34" t="s">
        <v>2052</v>
      </c>
      <c r="F62" s="40">
        <v>0.02</v>
      </c>
      <c r="G62" s="14" t="s">
        <v>1802</v>
      </c>
      <c r="H62" s="40">
        <v>0.6</v>
      </c>
      <c r="I62" s="40">
        <v>7</v>
      </c>
      <c r="J62" s="40">
        <f>I62+2</f>
        <v>9</v>
      </c>
      <c r="K62" s="14"/>
      <c r="L62" s="14" t="s">
        <v>1801</v>
      </c>
      <c r="M62" s="14" t="s">
        <v>1803</v>
      </c>
      <c r="N62" s="14"/>
      <c r="O62" s="14" t="s">
        <v>1801</v>
      </c>
      <c r="P62" s="14"/>
      <c r="Q62" s="14"/>
      <c r="R62" s="14"/>
      <c r="S62" s="14"/>
      <c r="T62" s="14"/>
      <c r="U62" s="14"/>
      <c r="V62" s="14"/>
      <c r="W62" s="14"/>
      <c r="X62" s="14"/>
      <c r="Y62" s="25"/>
    </row>
    <row r="63" spans="1:25">
      <c r="A63" s="284"/>
      <c r="B63" s="286"/>
      <c r="C63" s="297"/>
      <c r="D63" s="14">
        <v>2</v>
      </c>
      <c r="E63" s="34" t="s">
        <v>2052</v>
      </c>
      <c r="F63" s="40">
        <v>11</v>
      </c>
      <c r="G63" s="14" t="s">
        <v>1802</v>
      </c>
      <c r="H63" s="40">
        <v>1</v>
      </c>
      <c r="I63" s="40">
        <v>7</v>
      </c>
      <c r="J63" s="40">
        <f>I63+2</f>
        <v>9</v>
      </c>
      <c r="K63" s="14"/>
      <c r="L63" s="14" t="s">
        <v>1801</v>
      </c>
      <c r="M63" s="14" t="s">
        <v>1803</v>
      </c>
      <c r="N63" s="14"/>
      <c r="O63" s="14" t="s">
        <v>1801</v>
      </c>
      <c r="P63" s="14"/>
      <c r="Q63" s="14"/>
      <c r="R63" s="14"/>
      <c r="S63" s="14"/>
      <c r="T63" s="14"/>
      <c r="U63" s="14"/>
      <c r="V63" s="14"/>
      <c r="W63" s="14"/>
      <c r="X63" s="14"/>
      <c r="Y63" s="25"/>
    </row>
    <row r="64" spans="1:25">
      <c r="A64" s="284"/>
      <c r="B64" s="286"/>
      <c r="C64" s="297"/>
      <c r="D64" s="14">
        <v>3</v>
      </c>
      <c r="E64" s="34" t="s">
        <v>2052</v>
      </c>
      <c r="F64" s="40">
        <v>1.49</v>
      </c>
      <c r="G64" s="14" t="s">
        <v>1802</v>
      </c>
      <c r="H64" s="40">
        <v>1.5</v>
      </c>
      <c r="I64" s="40">
        <v>7</v>
      </c>
      <c r="J64" s="40">
        <f>I64+2</f>
        <v>9</v>
      </c>
      <c r="K64" s="14"/>
      <c r="L64" s="14" t="s">
        <v>1801</v>
      </c>
      <c r="M64" s="14" t="s">
        <v>1803</v>
      </c>
      <c r="N64" s="14"/>
      <c r="O64" s="14" t="s">
        <v>2050</v>
      </c>
      <c r="P64" s="14"/>
      <c r="Q64" s="14"/>
      <c r="R64" s="14"/>
      <c r="S64" s="14"/>
      <c r="T64" s="14"/>
      <c r="U64" s="14"/>
      <c r="V64" s="14"/>
      <c r="W64" s="14"/>
      <c r="X64" s="14"/>
      <c r="Y64" s="25"/>
    </row>
    <row r="65" spans="1:25" ht="15.75" thickBot="1">
      <c r="A65" s="289"/>
      <c r="B65" s="290"/>
      <c r="C65" s="298"/>
      <c r="D65" s="27">
        <v>4</v>
      </c>
      <c r="E65" s="36" t="s">
        <v>2053</v>
      </c>
      <c r="F65" s="41">
        <v>2.25</v>
      </c>
      <c r="G65" s="27" t="s">
        <v>1802</v>
      </c>
      <c r="H65" s="41" t="s">
        <v>2054</v>
      </c>
      <c r="I65" s="41">
        <v>7</v>
      </c>
      <c r="J65" s="41">
        <f>I65+2</f>
        <v>9</v>
      </c>
      <c r="K65" s="27"/>
      <c r="L65" s="27" t="s">
        <v>1801</v>
      </c>
      <c r="M65" s="27" t="s">
        <v>1803</v>
      </c>
      <c r="N65" s="27"/>
      <c r="O65" s="27" t="s">
        <v>1801</v>
      </c>
      <c r="P65" s="27"/>
      <c r="Q65" s="27"/>
      <c r="R65" s="27"/>
      <c r="S65" s="27"/>
      <c r="T65" s="27"/>
      <c r="U65" s="27"/>
      <c r="V65" s="27"/>
      <c r="W65" s="27"/>
      <c r="X65" s="27"/>
      <c r="Y65" s="28"/>
    </row>
    <row r="66" spans="1:25" ht="21">
      <c r="A66" s="270" t="s">
        <v>1792</v>
      </c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</row>
    <row r="67" spans="1:25">
      <c r="A67" s="55" t="s">
        <v>1793</v>
      </c>
      <c r="B67" s="56"/>
      <c r="C67" s="56" t="s">
        <v>1797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 t="s">
        <v>102</v>
      </c>
      <c r="Y67" s="10" t="s">
        <v>106</v>
      </c>
    </row>
    <row r="68" spans="1:25">
      <c r="A68" s="55" t="s">
        <v>1794</v>
      </c>
      <c r="B68" s="56"/>
      <c r="C68" s="56" t="s">
        <v>1796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 t="s">
        <v>103</v>
      </c>
      <c r="Y68" s="10" t="s">
        <v>107</v>
      </c>
    </row>
    <row r="69" spans="1:25">
      <c r="A69" s="55" t="s">
        <v>86</v>
      </c>
      <c r="B69" s="56"/>
      <c r="C69" s="56" t="s">
        <v>96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>
      <c r="A70" s="9"/>
      <c r="B70" s="10"/>
      <c r="C70" s="10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271" t="s">
        <v>1795</v>
      </c>
      <c r="B71" s="2" t="s">
        <v>1768</v>
      </c>
      <c r="C71" s="274" t="s">
        <v>1791</v>
      </c>
      <c r="D71" s="274" t="s">
        <v>1769</v>
      </c>
      <c r="E71" s="274" t="s">
        <v>1770</v>
      </c>
      <c r="F71" s="274" t="s">
        <v>1771</v>
      </c>
      <c r="G71" s="274" t="s">
        <v>1772</v>
      </c>
      <c r="H71" s="278" t="s">
        <v>1773</v>
      </c>
      <c r="I71" s="278"/>
      <c r="J71" s="278"/>
      <c r="K71" s="278"/>
      <c r="L71" s="279" t="s">
        <v>88</v>
      </c>
      <c r="M71" s="279"/>
      <c r="N71" s="279"/>
      <c r="O71" s="279"/>
      <c r="P71" s="279"/>
      <c r="Q71" s="279"/>
      <c r="R71" s="279"/>
      <c r="S71" s="279"/>
      <c r="T71" s="279"/>
      <c r="U71" s="279"/>
      <c r="V71" s="279"/>
      <c r="W71" s="279"/>
      <c r="X71" s="279"/>
      <c r="Y71" s="280"/>
    </row>
    <row r="72" spans="1:25">
      <c r="A72" s="272"/>
      <c r="B72" s="3" t="s">
        <v>1790</v>
      </c>
      <c r="C72" s="275"/>
      <c r="D72" s="275"/>
      <c r="E72" s="275"/>
      <c r="F72" s="275"/>
      <c r="G72" s="275"/>
      <c r="H72" s="275" t="s">
        <v>1774</v>
      </c>
      <c r="I72" s="299" t="s">
        <v>1817</v>
      </c>
      <c r="J72" s="300"/>
      <c r="K72" s="275" t="s">
        <v>1778</v>
      </c>
      <c r="L72" s="269" t="s">
        <v>1780</v>
      </c>
      <c r="M72" s="269"/>
      <c r="N72" s="269"/>
      <c r="O72" s="269"/>
      <c r="P72" s="269" t="s">
        <v>1786</v>
      </c>
      <c r="Q72" s="269"/>
      <c r="R72" s="269" t="s">
        <v>1787</v>
      </c>
      <c r="S72" s="269"/>
      <c r="T72" s="269" t="s">
        <v>1788</v>
      </c>
      <c r="U72" s="269"/>
      <c r="V72" s="269"/>
      <c r="W72" s="269" t="s">
        <v>1789</v>
      </c>
      <c r="X72" s="269"/>
      <c r="Y72" s="282"/>
    </row>
    <row r="73" spans="1:25">
      <c r="A73" s="272"/>
      <c r="B73" s="3"/>
      <c r="C73" s="275"/>
      <c r="D73" s="277"/>
      <c r="E73" s="277"/>
      <c r="F73" s="277"/>
      <c r="G73" s="277"/>
      <c r="H73" s="277"/>
      <c r="I73" s="13" t="s">
        <v>1776</v>
      </c>
      <c r="J73" s="13" t="s">
        <v>1777</v>
      </c>
      <c r="K73" s="277"/>
      <c r="L73" s="6" t="s">
        <v>1781</v>
      </c>
      <c r="M73" s="6" t="s">
        <v>1782</v>
      </c>
      <c r="N73" s="6" t="s">
        <v>1783</v>
      </c>
      <c r="O73" s="6" t="s">
        <v>1784</v>
      </c>
      <c r="P73" s="6" t="s">
        <v>1782</v>
      </c>
      <c r="Q73" s="6" t="s">
        <v>1785</v>
      </c>
      <c r="R73" s="6" t="s">
        <v>1782</v>
      </c>
      <c r="S73" s="6" t="s">
        <v>1784</v>
      </c>
      <c r="T73" s="6" t="s">
        <v>1781</v>
      </c>
      <c r="U73" s="6" t="s">
        <v>1782</v>
      </c>
      <c r="V73" s="6" t="s">
        <v>1784</v>
      </c>
      <c r="W73" s="6" t="s">
        <v>1781</v>
      </c>
      <c r="X73" s="6" t="s">
        <v>1782</v>
      </c>
      <c r="Y73" s="7" t="s">
        <v>1784</v>
      </c>
    </row>
    <row r="74" spans="1:25" ht="15.75" thickBot="1">
      <c r="A74" s="272"/>
      <c r="B74" s="3"/>
      <c r="C74" s="275"/>
      <c r="D74" s="3">
        <v>1</v>
      </c>
      <c r="E74" s="3">
        <v>2</v>
      </c>
      <c r="F74" s="3">
        <v>3</v>
      </c>
      <c r="G74" s="3">
        <v>4</v>
      </c>
      <c r="H74" s="3">
        <v>5</v>
      </c>
      <c r="I74" s="3">
        <v>6.1</v>
      </c>
      <c r="J74" s="3">
        <v>6.2</v>
      </c>
      <c r="K74" s="3">
        <v>7</v>
      </c>
      <c r="L74" s="3">
        <v>8</v>
      </c>
      <c r="M74" s="3">
        <v>9</v>
      </c>
      <c r="N74" s="3">
        <v>10</v>
      </c>
      <c r="O74" s="3">
        <v>11</v>
      </c>
      <c r="P74" s="3">
        <v>12</v>
      </c>
      <c r="Q74" s="3">
        <v>13</v>
      </c>
      <c r="R74" s="3">
        <v>14</v>
      </c>
      <c r="S74" s="3">
        <v>15</v>
      </c>
      <c r="T74" s="3">
        <v>16</v>
      </c>
      <c r="U74" s="3">
        <v>17</v>
      </c>
      <c r="V74" s="3">
        <v>18</v>
      </c>
      <c r="W74" s="3">
        <v>19</v>
      </c>
      <c r="X74" s="3">
        <v>20</v>
      </c>
      <c r="Y74" s="15">
        <v>21</v>
      </c>
    </row>
    <row r="75" spans="1:25">
      <c r="A75" s="283">
        <v>4017</v>
      </c>
      <c r="B75" s="285">
        <v>0.95</v>
      </c>
      <c r="C75" s="31" t="s">
        <v>2026</v>
      </c>
      <c r="D75" s="22">
        <v>1</v>
      </c>
      <c r="E75" s="42"/>
      <c r="F75" s="39">
        <v>0.1</v>
      </c>
      <c r="G75" s="22" t="s">
        <v>1802</v>
      </c>
      <c r="H75" s="39">
        <v>2</v>
      </c>
      <c r="I75" s="39">
        <v>7</v>
      </c>
      <c r="J75" s="39">
        <f>I75+2</f>
        <v>9</v>
      </c>
      <c r="K75" s="22"/>
      <c r="L75" s="22" t="s">
        <v>1801</v>
      </c>
      <c r="M75" s="22" t="s">
        <v>1803</v>
      </c>
      <c r="N75" s="22"/>
      <c r="O75" s="22" t="s">
        <v>1801</v>
      </c>
      <c r="P75" s="22"/>
      <c r="Q75" s="22"/>
      <c r="R75" s="22"/>
      <c r="S75" s="22"/>
      <c r="T75" s="22"/>
      <c r="U75" s="22"/>
      <c r="V75" s="22"/>
      <c r="W75" s="22"/>
      <c r="X75" s="22"/>
      <c r="Y75" s="23"/>
    </row>
    <row r="76" spans="1:25">
      <c r="A76" s="284"/>
      <c r="B76" s="286"/>
      <c r="C76" s="33" t="s">
        <v>2027</v>
      </c>
      <c r="D76" s="14">
        <v>1</v>
      </c>
      <c r="E76" s="34"/>
      <c r="F76" s="40">
        <v>0.05</v>
      </c>
      <c r="G76" s="14" t="s">
        <v>2055</v>
      </c>
      <c r="H76" s="40">
        <v>1</v>
      </c>
      <c r="I76" s="40">
        <v>4.5</v>
      </c>
      <c r="J76" s="40">
        <f>I76+1</f>
        <v>5.5</v>
      </c>
      <c r="K76" s="14"/>
      <c r="L76" s="14"/>
      <c r="M76" s="14"/>
      <c r="N76" s="14"/>
      <c r="O76" s="14" t="s">
        <v>1813</v>
      </c>
      <c r="P76" s="14" t="s">
        <v>1801</v>
      </c>
      <c r="Q76" s="14" t="s">
        <v>1811</v>
      </c>
      <c r="R76" s="14" t="s">
        <v>1811</v>
      </c>
      <c r="S76" s="14" t="s">
        <v>1813</v>
      </c>
      <c r="T76" s="14"/>
      <c r="U76" s="14"/>
      <c r="V76" s="14"/>
      <c r="W76" s="14" t="s">
        <v>1805</v>
      </c>
      <c r="X76" s="14"/>
      <c r="Y76" s="25"/>
    </row>
    <row r="77" spans="1:25">
      <c r="A77" s="284"/>
      <c r="B77" s="286"/>
      <c r="C77" s="33"/>
      <c r="D77" s="14">
        <v>2</v>
      </c>
      <c r="E77" s="34"/>
      <c r="F77" s="40">
        <v>0.1</v>
      </c>
      <c r="G77" s="14" t="s">
        <v>2055</v>
      </c>
      <c r="H77" s="40">
        <v>1</v>
      </c>
      <c r="I77" s="40">
        <v>4.8</v>
      </c>
      <c r="J77" s="40">
        <f>I77+1</f>
        <v>5.8</v>
      </c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25"/>
    </row>
    <row r="78" spans="1:25">
      <c r="A78" s="284"/>
      <c r="B78" s="286"/>
      <c r="C78" s="33" t="s">
        <v>2028</v>
      </c>
      <c r="D78" s="14">
        <v>1</v>
      </c>
      <c r="E78" s="34" t="s">
        <v>2056</v>
      </c>
      <c r="F78" s="40">
        <v>2.6</v>
      </c>
      <c r="G78" s="14"/>
      <c r="H78" s="40">
        <v>1</v>
      </c>
      <c r="I78" s="40">
        <v>4</v>
      </c>
      <c r="J78" s="40">
        <f>I78+1</f>
        <v>5</v>
      </c>
      <c r="K78" s="14"/>
      <c r="L78" s="14" t="s">
        <v>1813</v>
      </c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25" t="s">
        <v>2057</v>
      </c>
    </row>
    <row r="79" spans="1:25">
      <c r="A79" s="284"/>
      <c r="B79" s="286"/>
      <c r="C79" s="33"/>
      <c r="D79" s="14">
        <v>2</v>
      </c>
      <c r="E79" s="34"/>
      <c r="F79" s="40">
        <v>5.3</v>
      </c>
      <c r="G79" s="14"/>
      <c r="H79" s="40">
        <v>1</v>
      </c>
      <c r="I79" s="40">
        <v>4</v>
      </c>
      <c r="J79" s="40">
        <f>I79+1</f>
        <v>5</v>
      </c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25"/>
    </row>
    <row r="80" spans="1:25">
      <c r="A80" s="284"/>
      <c r="B80" s="286"/>
      <c r="C80" s="33" t="s">
        <v>2029</v>
      </c>
      <c r="D80" s="14">
        <v>1</v>
      </c>
      <c r="E80" s="34"/>
      <c r="F80" s="40">
        <v>90</v>
      </c>
      <c r="G80" s="14"/>
      <c r="H80" s="40">
        <v>1</v>
      </c>
      <c r="I80" s="40">
        <v>4.2</v>
      </c>
      <c r="J80" s="40">
        <f>I80+1</f>
        <v>5.2</v>
      </c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25"/>
    </row>
    <row r="81" spans="1:25">
      <c r="A81" s="284">
        <v>4025</v>
      </c>
      <c r="B81" s="286">
        <v>0.7</v>
      </c>
      <c r="C81" s="33" t="s">
        <v>2030</v>
      </c>
      <c r="D81" s="14">
        <v>1</v>
      </c>
      <c r="E81" s="34" t="s">
        <v>2058</v>
      </c>
      <c r="F81" s="40">
        <v>0.42</v>
      </c>
      <c r="G81" s="14" t="s">
        <v>1802</v>
      </c>
      <c r="H81" s="40">
        <v>2</v>
      </c>
      <c r="I81" s="40">
        <v>5.2</v>
      </c>
      <c r="J81" s="40">
        <f>I81+2</f>
        <v>7.2</v>
      </c>
      <c r="K81" s="14">
        <v>1</v>
      </c>
      <c r="L81" s="14" t="s">
        <v>1801</v>
      </c>
      <c r="M81" s="14" t="s">
        <v>1803</v>
      </c>
      <c r="N81" s="14" t="s">
        <v>1813</v>
      </c>
      <c r="O81" s="14"/>
      <c r="P81" s="14" t="s">
        <v>1803</v>
      </c>
      <c r="Q81" s="14" t="s">
        <v>1813</v>
      </c>
      <c r="R81" s="14" t="s">
        <v>1805</v>
      </c>
      <c r="S81" s="14" t="s">
        <v>1813</v>
      </c>
      <c r="T81" s="14"/>
      <c r="U81" s="14"/>
      <c r="V81" s="14"/>
      <c r="W81" s="14"/>
      <c r="X81" s="14"/>
      <c r="Y81" s="25"/>
    </row>
    <row r="82" spans="1:25">
      <c r="A82" s="284"/>
      <c r="B82" s="286"/>
      <c r="C82" s="33"/>
      <c r="D82" s="14">
        <v>2</v>
      </c>
      <c r="E82" s="34" t="s">
        <v>2059</v>
      </c>
      <c r="F82" s="40">
        <v>0.63</v>
      </c>
      <c r="G82" s="14" t="s">
        <v>1802</v>
      </c>
      <c r="H82" s="40">
        <v>2</v>
      </c>
      <c r="I82" s="40">
        <v>4.8</v>
      </c>
      <c r="J82" s="40">
        <f>I82+1</f>
        <v>5.8</v>
      </c>
      <c r="K82" s="14">
        <v>1</v>
      </c>
      <c r="L82" s="14" t="s">
        <v>1801</v>
      </c>
      <c r="M82" s="14" t="s">
        <v>1803</v>
      </c>
      <c r="N82" s="14" t="s">
        <v>1813</v>
      </c>
      <c r="O82" s="14"/>
      <c r="P82" s="14" t="s">
        <v>1803</v>
      </c>
      <c r="Q82" s="14" t="s">
        <v>1813</v>
      </c>
      <c r="R82" s="14" t="s">
        <v>1805</v>
      </c>
      <c r="S82" s="14" t="s">
        <v>1813</v>
      </c>
      <c r="T82" s="14"/>
      <c r="U82" s="14"/>
      <c r="V82" s="14"/>
      <c r="W82" s="14"/>
      <c r="X82" s="14"/>
      <c r="Y82" s="25"/>
    </row>
    <row r="83" spans="1:25">
      <c r="A83" s="32">
        <v>4040</v>
      </c>
      <c r="B83" s="47">
        <v>0.6</v>
      </c>
      <c r="C83" s="33" t="s">
        <v>2031</v>
      </c>
      <c r="D83" s="14">
        <v>1</v>
      </c>
      <c r="E83" s="34" t="s">
        <v>2060</v>
      </c>
      <c r="F83" s="40">
        <v>0.5</v>
      </c>
      <c r="G83" s="14" t="s">
        <v>1802</v>
      </c>
      <c r="H83" s="40">
        <v>1</v>
      </c>
      <c r="I83" s="40">
        <v>7.5</v>
      </c>
      <c r="J83" s="40">
        <f>I83+2</f>
        <v>9.5</v>
      </c>
      <c r="K83" s="14">
        <v>1</v>
      </c>
      <c r="L83" s="14" t="s">
        <v>1801</v>
      </c>
      <c r="M83" s="14" t="s">
        <v>1803</v>
      </c>
      <c r="N83" s="14"/>
      <c r="O83" s="14" t="s">
        <v>1813</v>
      </c>
      <c r="P83" s="14" t="s">
        <v>1803</v>
      </c>
      <c r="Q83" s="14"/>
      <c r="R83" s="14" t="s">
        <v>1805</v>
      </c>
      <c r="S83" s="14" t="s">
        <v>1813</v>
      </c>
      <c r="T83" s="14"/>
      <c r="U83" s="14"/>
      <c r="V83" s="14" t="s">
        <v>1813</v>
      </c>
      <c r="W83" s="14" t="s">
        <v>1805</v>
      </c>
      <c r="X83" s="14"/>
      <c r="Y83" s="25"/>
    </row>
    <row r="84" spans="1:25">
      <c r="A84" s="284">
        <v>134</v>
      </c>
      <c r="B84" s="286">
        <v>2.6</v>
      </c>
      <c r="C84" s="297" t="s">
        <v>2032</v>
      </c>
      <c r="D84" s="14">
        <v>1</v>
      </c>
      <c r="E84" s="34" t="s">
        <v>2061</v>
      </c>
      <c r="F84" s="40">
        <v>0.2</v>
      </c>
      <c r="G84" s="14" t="s">
        <v>1802</v>
      </c>
      <c r="H84" s="40">
        <v>1</v>
      </c>
      <c r="I84" s="40">
        <v>5.2</v>
      </c>
      <c r="J84" s="40">
        <f>I84+2</f>
        <v>7.2</v>
      </c>
      <c r="K84" s="14">
        <v>1</v>
      </c>
      <c r="L84" s="14" t="s">
        <v>1801</v>
      </c>
      <c r="M84" s="14" t="s">
        <v>1803</v>
      </c>
      <c r="N84" s="14"/>
      <c r="O84" s="14" t="s">
        <v>1813</v>
      </c>
      <c r="P84" s="14" t="s">
        <v>1803</v>
      </c>
      <c r="Q84" s="14" t="s">
        <v>1813</v>
      </c>
      <c r="R84" s="14" t="s">
        <v>1805</v>
      </c>
      <c r="S84" s="14" t="s">
        <v>1813</v>
      </c>
      <c r="T84" s="14"/>
      <c r="U84" s="14"/>
      <c r="V84" s="14"/>
      <c r="W84" s="14"/>
      <c r="X84" s="14"/>
      <c r="Y84" s="25"/>
    </row>
    <row r="85" spans="1:25">
      <c r="A85" s="284"/>
      <c r="B85" s="286"/>
      <c r="C85" s="297"/>
      <c r="D85" s="14">
        <v>2</v>
      </c>
      <c r="E85" s="34" t="s">
        <v>2062</v>
      </c>
      <c r="F85" s="40">
        <v>0.35</v>
      </c>
      <c r="G85" s="14" t="s">
        <v>1802</v>
      </c>
      <c r="H85" s="40">
        <v>2</v>
      </c>
      <c r="I85" s="40">
        <v>4.8</v>
      </c>
      <c r="J85" s="40">
        <f>I85+1</f>
        <v>5.8</v>
      </c>
      <c r="K85" s="14">
        <v>1</v>
      </c>
      <c r="L85" s="14" t="s">
        <v>1801</v>
      </c>
      <c r="M85" s="14" t="s">
        <v>1803</v>
      </c>
      <c r="N85" s="14"/>
      <c r="O85" s="14" t="s">
        <v>1813</v>
      </c>
      <c r="P85" s="14" t="s">
        <v>1803</v>
      </c>
      <c r="Q85" s="14" t="s">
        <v>1813</v>
      </c>
      <c r="R85" s="14" t="s">
        <v>1805</v>
      </c>
      <c r="S85" s="14" t="s">
        <v>1813</v>
      </c>
      <c r="T85" s="14"/>
      <c r="U85" s="14"/>
      <c r="V85" s="14"/>
      <c r="W85" s="14"/>
      <c r="X85" s="14"/>
      <c r="Y85" s="25"/>
    </row>
    <row r="86" spans="1:25">
      <c r="A86" s="284"/>
      <c r="B86" s="286"/>
      <c r="C86" s="297"/>
      <c r="D86" s="14">
        <v>3</v>
      </c>
      <c r="E86" s="34" t="s">
        <v>2063</v>
      </c>
      <c r="F86" s="40">
        <v>0.83499999999999996</v>
      </c>
      <c r="G86" s="14" t="s">
        <v>1802</v>
      </c>
      <c r="H86" s="40">
        <v>1</v>
      </c>
      <c r="I86" s="40">
        <v>6.2</v>
      </c>
      <c r="J86" s="40">
        <f>I86+2</f>
        <v>8.1999999999999993</v>
      </c>
      <c r="K86" s="14">
        <v>1</v>
      </c>
      <c r="L86" s="14" t="s">
        <v>1801</v>
      </c>
      <c r="M86" s="14" t="s">
        <v>1803</v>
      </c>
      <c r="N86" s="14"/>
      <c r="O86" s="14" t="s">
        <v>1813</v>
      </c>
      <c r="P86" s="14" t="s">
        <v>1803</v>
      </c>
      <c r="Q86" s="14" t="s">
        <v>1813</v>
      </c>
      <c r="R86" s="14" t="s">
        <v>1805</v>
      </c>
      <c r="S86" s="14" t="s">
        <v>1813</v>
      </c>
      <c r="T86" s="14"/>
      <c r="U86" s="14"/>
      <c r="V86" s="14"/>
      <c r="W86" s="14"/>
      <c r="X86" s="14"/>
      <c r="Y86" s="25"/>
    </row>
    <row r="87" spans="1:25">
      <c r="A87" s="284"/>
      <c r="B87" s="286"/>
      <c r="C87" s="297"/>
      <c r="D87" s="14">
        <v>4</v>
      </c>
      <c r="E87" s="34" t="s">
        <v>2064</v>
      </c>
      <c r="F87" s="40">
        <v>0.94</v>
      </c>
      <c r="G87" s="14" t="s">
        <v>1802</v>
      </c>
      <c r="H87" s="40">
        <v>2</v>
      </c>
      <c r="I87" s="40">
        <v>6.3</v>
      </c>
      <c r="J87" s="40">
        <f t="shared" ref="J87:J92" si="3">I87+2</f>
        <v>8.3000000000000007</v>
      </c>
      <c r="K87" s="14">
        <v>1</v>
      </c>
      <c r="L87" s="14" t="s">
        <v>1801</v>
      </c>
      <c r="M87" s="14" t="s">
        <v>1803</v>
      </c>
      <c r="N87" s="14"/>
      <c r="O87" s="14" t="s">
        <v>1813</v>
      </c>
      <c r="P87" s="14" t="s">
        <v>1803</v>
      </c>
      <c r="Q87" s="14" t="s">
        <v>1813</v>
      </c>
      <c r="R87" s="14" t="s">
        <v>1805</v>
      </c>
      <c r="S87" s="14" t="s">
        <v>1813</v>
      </c>
      <c r="T87" s="14"/>
      <c r="U87" s="14"/>
      <c r="V87" s="14"/>
      <c r="W87" s="14"/>
      <c r="X87" s="14"/>
      <c r="Y87" s="25"/>
    </row>
    <row r="88" spans="1:25">
      <c r="A88" s="284"/>
      <c r="B88" s="286"/>
      <c r="C88" s="297"/>
      <c r="D88" s="14">
        <v>5</v>
      </c>
      <c r="E88" s="34" t="s">
        <v>2065</v>
      </c>
      <c r="F88" s="40">
        <v>1.1000000000000001</v>
      </c>
      <c r="G88" s="14" t="s">
        <v>1802</v>
      </c>
      <c r="H88" s="40">
        <v>1</v>
      </c>
      <c r="I88" s="40">
        <v>8</v>
      </c>
      <c r="J88" s="40">
        <f t="shared" si="3"/>
        <v>10</v>
      </c>
      <c r="K88" s="14">
        <v>1</v>
      </c>
      <c r="L88" s="14" t="s">
        <v>1801</v>
      </c>
      <c r="M88" s="14" t="s">
        <v>1803</v>
      </c>
      <c r="N88" s="14"/>
      <c r="O88" s="14" t="s">
        <v>1813</v>
      </c>
      <c r="P88" s="14" t="s">
        <v>1803</v>
      </c>
      <c r="Q88" s="14" t="s">
        <v>1813</v>
      </c>
      <c r="R88" s="14" t="s">
        <v>1805</v>
      </c>
      <c r="S88" s="14" t="s">
        <v>1813</v>
      </c>
      <c r="T88" s="14"/>
      <c r="U88" s="14"/>
      <c r="V88" s="14"/>
      <c r="W88" s="14"/>
      <c r="X88" s="14"/>
      <c r="Y88" s="25"/>
    </row>
    <row r="89" spans="1:25">
      <c r="A89" s="284"/>
      <c r="B89" s="286"/>
      <c r="C89" s="297"/>
      <c r="D89" s="14">
        <v>6</v>
      </c>
      <c r="E89" s="34" t="s">
        <v>2066</v>
      </c>
      <c r="F89" s="40">
        <v>1.6</v>
      </c>
      <c r="G89" s="14" t="s">
        <v>1802</v>
      </c>
      <c r="H89" s="40">
        <v>1</v>
      </c>
      <c r="I89" s="40">
        <v>6.2</v>
      </c>
      <c r="J89" s="40">
        <f t="shared" si="3"/>
        <v>8.1999999999999993</v>
      </c>
      <c r="K89" s="14">
        <v>1</v>
      </c>
      <c r="L89" s="14" t="s">
        <v>1801</v>
      </c>
      <c r="M89" s="14" t="s">
        <v>1803</v>
      </c>
      <c r="N89" s="14"/>
      <c r="O89" s="14" t="s">
        <v>1813</v>
      </c>
      <c r="P89" s="14" t="s">
        <v>1803</v>
      </c>
      <c r="Q89" s="14" t="s">
        <v>1813</v>
      </c>
      <c r="R89" s="14" t="s">
        <v>1805</v>
      </c>
      <c r="S89" s="14" t="s">
        <v>1813</v>
      </c>
      <c r="T89" s="14"/>
      <c r="U89" s="14"/>
      <c r="V89" s="14"/>
      <c r="W89" s="14"/>
      <c r="X89" s="14"/>
      <c r="Y89" s="25"/>
    </row>
    <row r="90" spans="1:25">
      <c r="A90" s="284"/>
      <c r="B90" s="286"/>
      <c r="C90" s="297"/>
      <c r="D90" s="14">
        <v>7</v>
      </c>
      <c r="E90" s="34" t="s">
        <v>2067</v>
      </c>
      <c r="F90" s="40">
        <v>22.5</v>
      </c>
      <c r="G90" s="14" t="s">
        <v>1802</v>
      </c>
      <c r="H90" s="40">
        <v>1.5</v>
      </c>
      <c r="I90" s="40">
        <v>6.2</v>
      </c>
      <c r="J90" s="40">
        <f t="shared" si="3"/>
        <v>8.1999999999999993</v>
      </c>
      <c r="K90" s="14">
        <v>1</v>
      </c>
      <c r="L90" s="14" t="s">
        <v>1801</v>
      </c>
      <c r="M90" s="14" t="s">
        <v>1803</v>
      </c>
      <c r="N90" s="14"/>
      <c r="O90" s="14" t="s">
        <v>1813</v>
      </c>
      <c r="P90" s="14" t="s">
        <v>1803</v>
      </c>
      <c r="Q90" s="14" t="s">
        <v>1813</v>
      </c>
      <c r="R90" s="14" t="s">
        <v>1805</v>
      </c>
      <c r="S90" s="14" t="s">
        <v>1813</v>
      </c>
      <c r="T90" s="14"/>
      <c r="U90" s="14"/>
      <c r="V90" s="14"/>
      <c r="W90" s="14"/>
      <c r="X90" s="14"/>
      <c r="Y90" s="25"/>
    </row>
    <row r="91" spans="1:25">
      <c r="A91" s="284">
        <v>94</v>
      </c>
      <c r="B91" s="286">
        <v>1</v>
      </c>
      <c r="C91" s="297" t="s">
        <v>2033</v>
      </c>
      <c r="D91" s="14">
        <v>1</v>
      </c>
      <c r="E91" s="34" t="s">
        <v>2068</v>
      </c>
      <c r="F91" s="40">
        <v>0.13500000000000001</v>
      </c>
      <c r="G91" s="14" t="s">
        <v>1802</v>
      </c>
      <c r="H91" s="40">
        <v>0.6</v>
      </c>
      <c r="I91" s="40">
        <v>6.2</v>
      </c>
      <c r="J91" s="40">
        <f t="shared" si="3"/>
        <v>8.1999999999999993</v>
      </c>
      <c r="K91" s="14">
        <v>1</v>
      </c>
      <c r="L91" s="14" t="s">
        <v>1801</v>
      </c>
      <c r="M91" s="14" t="s">
        <v>1803</v>
      </c>
      <c r="N91" s="14"/>
      <c r="O91" s="14" t="s">
        <v>1813</v>
      </c>
      <c r="P91" s="14" t="s">
        <v>1803</v>
      </c>
      <c r="Q91" s="14" t="s">
        <v>1813</v>
      </c>
      <c r="R91" s="14" t="s">
        <v>1805</v>
      </c>
      <c r="S91" s="14" t="s">
        <v>1813</v>
      </c>
      <c r="T91" s="14"/>
      <c r="U91" s="14"/>
      <c r="V91" s="14"/>
      <c r="W91" s="14"/>
      <c r="X91" s="14"/>
      <c r="Y91" s="25"/>
    </row>
    <row r="92" spans="1:25">
      <c r="A92" s="284"/>
      <c r="B92" s="286"/>
      <c r="C92" s="297"/>
      <c r="D92" s="14">
        <v>2</v>
      </c>
      <c r="E92" s="34" t="s">
        <v>2053</v>
      </c>
      <c r="F92" s="40">
        <v>0.46</v>
      </c>
      <c r="G92" s="14" t="s">
        <v>1802</v>
      </c>
      <c r="H92" s="40">
        <v>2</v>
      </c>
      <c r="I92" s="40">
        <v>6.2</v>
      </c>
      <c r="J92" s="40">
        <f t="shared" si="3"/>
        <v>8.1999999999999993</v>
      </c>
      <c r="K92" s="14">
        <v>1</v>
      </c>
      <c r="L92" s="14" t="s">
        <v>1801</v>
      </c>
      <c r="M92" s="14" t="s">
        <v>1803</v>
      </c>
      <c r="N92" s="14"/>
      <c r="O92" s="14" t="s">
        <v>1813</v>
      </c>
      <c r="P92" s="14" t="s">
        <v>1803</v>
      </c>
      <c r="Q92" s="14" t="s">
        <v>1813</v>
      </c>
      <c r="R92" s="14" t="s">
        <v>1805</v>
      </c>
      <c r="S92" s="14" t="s">
        <v>1813</v>
      </c>
      <c r="T92" s="14"/>
      <c r="U92" s="14"/>
      <c r="V92" s="14"/>
      <c r="W92" s="14"/>
      <c r="X92" s="14"/>
      <c r="Y92" s="25"/>
    </row>
    <row r="93" spans="1:25" ht="15.75" thickBot="1">
      <c r="A93" s="289"/>
      <c r="B93" s="290"/>
      <c r="C93" s="298"/>
      <c r="D93" s="27">
        <v>3</v>
      </c>
      <c r="E93" s="36" t="s">
        <v>2069</v>
      </c>
      <c r="F93" s="41">
        <v>0.6</v>
      </c>
      <c r="G93" s="27" t="s">
        <v>1802</v>
      </c>
      <c r="H93" s="41">
        <v>6.5</v>
      </c>
      <c r="I93" s="41">
        <v>4.8</v>
      </c>
      <c r="J93" s="41">
        <f>I93+1</f>
        <v>5.8</v>
      </c>
      <c r="K93" s="27">
        <v>1</v>
      </c>
      <c r="L93" s="27" t="s">
        <v>2070</v>
      </c>
      <c r="M93" s="27" t="s">
        <v>1803</v>
      </c>
      <c r="N93" s="27"/>
      <c r="O93" s="27" t="s">
        <v>1813</v>
      </c>
      <c r="P93" s="27" t="s">
        <v>1803</v>
      </c>
      <c r="Q93" s="27" t="s">
        <v>1813</v>
      </c>
      <c r="R93" s="27" t="s">
        <v>1805</v>
      </c>
      <c r="S93" s="27" t="s">
        <v>1813</v>
      </c>
      <c r="T93" s="27"/>
      <c r="U93" s="27"/>
      <c r="V93" s="27"/>
      <c r="W93" s="27" t="s">
        <v>2071</v>
      </c>
      <c r="X93" s="27" t="s">
        <v>1801</v>
      </c>
      <c r="Y93" s="28" t="s">
        <v>1813</v>
      </c>
    </row>
  </sheetData>
  <mergeCells count="77">
    <mergeCell ref="C84:C90"/>
    <mergeCell ref="A91:A93"/>
    <mergeCell ref="B91:B93"/>
    <mergeCell ref="C91:C93"/>
    <mergeCell ref="A81:A82"/>
    <mergeCell ref="B81:B82"/>
    <mergeCell ref="A84:A90"/>
    <mergeCell ref="B84:B90"/>
    <mergeCell ref="A75:A80"/>
    <mergeCell ref="B75:B80"/>
    <mergeCell ref="A66:Y66"/>
    <mergeCell ref="A71:A74"/>
    <mergeCell ref="C71:C74"/>
    <mergeCell ref="D71:D73"/>
    <mergeCell ref="E71:E73"/>
    <mergeCell ref="F71:F73"/>
    <mergeCell ref="G71:G73"/>
    <mergeCell ref="H72:H73"/>
    <mergeCell ref="I72:J72"/>
    <mergeCell ref="K72:K73"/>
    <mergeCell ref="H71:K71"/>
    <mergeCell ref="T72:V72"/>
    <mergeCell ref="R72:S72"/>
    <mergeCell ref="W72:Y72"/>
    <mergeCell ref="A59:A61"/>
    <mergeCell ref="B59:B61"/>
    <mergeCell ref="C59:C61"/>
    <mergeCell ref="A62:A65"/>
    <mergeCell ref="B62:B65"/>
    <mergeCell ref="C62:C65"/>
    <mergeCell ref="B54:B55"/>
    <mergeCell ref="C54:C55"/>
    <mergeCell ref="A56:A58"/>
    <mergeCell ref="B56:B58"/>
    <mergeCell ref="C56:C58"/>
    <mergeCell ref="A54:A55"/>
    <mergeCell ref="A21:A24"/>
    <mergeCell ref="B21:B24"/>
    <mergeCell ref="C21:C24"/>
    <mergeCell ref="A46:A52"/>
    <mergeCell ref="B46:B52"/>
    <mergeCell ref="C46:C52"/>
    <mergeCell ref="A25:A26"/>
    <mergeCell ref="A39:A45"/>
    <mergeCell ref="B39:B45"/>
    <mergeCell ref="C39:C45"/>
    <mergeCell ref="C25:C26"/>
    <mergeCell ref="A28:A38"/>
    <mergeCell ref="B28:B38"/>
    <mergeCell ref="C28:C38"/>
    <mergeCell ref="B25:B26"/>
    <mergeCell ref="L71:Y71"/>
    <mergeCell ref="L72:O72"/>
    <mergeCell ref="W7:Y7"/>
    <mergeCell ref="T7:V7"/>
    <mergeCell ref="P7:Q7"/>
    <mergeCell ref="P72:Q72"/>
    <mergeCell ref="A1:Y1"/>
    <mergeCell ref="A6:A9"/>
    <mergeCell ref="C6:C9"/>
    <mergeCell ref="D6:D8"/>
    <mergeCell ref="E6:E8"/>
    <mergeCell ref="L6:Y6"/>
    <mergeCell ref="H6:K6"/>
    <mergeCell ref="R7:S7"/>
    <mergeCell ref="I7:J7"/>
    <mergeCell ref="K7:K8"/>
    <mergeCell ref="L7:O7"/>
    <mergeCell ref="A16:A20"/>
    <mergeCell ref="B16:B20"/>
    <mergeCell ref="C16:C20"/>
    <mergeCell ref="H7:H8"/>
    <mergeCell ref="F6:F8"/>
    <mergeCell ref="G6:G8"/>
    <mergeCell ref="A10:A14"/>
    <mergeCell ref="B10:B14"/>
    <mergeCell ref="C10:C14"/>
  </mergeCells>
  <phoneticPr fontId="1" type="noConversion"/>
  <printOptions horizontalCentered="1"/>
  <pageMargins left="1" right="0.4" top="0.4" bottom="0.4" header="0.31496062992126" footer="0.31496062992126"/>
  <pageSetup paperSize="8" scale="78" orientation="landscape" r:id="rId1"/>
  <rowBreaks count="1" manualBreakCount="1">
    <brk id="65" max="2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28"/>
  <sheetViews>
    <sheetView topLeftCell="D1" zoomScale="70" zoomScaleNormal="55" zoomScaleSheetLayoutView="70" workbookViewId="0">
      <selection activeCell="D4" sqref="D4"/>
    </sheetView>
  </sheetViews>
  <sheetFormatPr defaultRowHeight="15"/>
  <cols>
    <col min="2" max="2" width="8.28515625" customWidth="1"/>
    <col min="3" max="3" width="25.7109375" customWidth="1"/>
    <col min="4" max="4" width="7.42578125" customWidth="1"/>
    <col min="5" max="5" width="17.140625" customWidth="1"/>
    <col min="6" max="6" width="8.140625" customWidth="1"/>
    <col min="7" max="7" width="10.5703125" customWidth="1"/>
    <col min="8" max="8" width="7.5703125" customWidth="1"/>
    <col min="9" max="9" width="6.85546875" customWidth="1"/>
    <col min="10" max="10" width="6.42578125" customWidth="1"/>
    <col min="11" max="11" width="8.28515625" customWidth="1"/>
    <col min="12" max="12" width="5.85546875" customWidth="1"/>
    <col min="13" max="13" width="6.85546875" customWidth="1"/>
    <col min="14" max="14" width="6.140625" customWidth="1"/>
    <col min="15" max="15" width="6.5703125" customWidth="1"/>
    <col min="16" max="16" width="6.85546875" customWidth="1"/>
    <col min="17" max="17" width="6.42578125" customWidth="1"/>
    <col min="18" max="18" width="7" customWidth="1"/>
    <col min="19" max="19" width="5.85546875" customWidth="1"/>
    <col min="20" max="20" width="6.140625" customWidth="1"/>
    <col min="21" max="21" width="6.85546875" customWidth="1"/>
    <col min="22" max="22" width="6.42578125" customWidth="1"/>
    <col min="23" max="23" width="6.5703125" customWidth="1"/>
    <col min="24" max="24" width="7" customWidth="1"/>
    <col min="25" max="25" width="7.28515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11</v>
      </c>
      <c r="B11" s="39">
        <v>7</v>
      </c>
      <c r="C11" s="42" t="s">
        <v>2281</v>
      </c>
      <c r="D11" s="22">
        <v>1</v>
      </c>
      <c r="E11" s="42" t="s">
        <v>2217</v>
      </c>
      <c r="F11" s="39">
        <v>2.1</v>
      </c>
      <c r="G11" s="22" t="s">
        <v>1802</v>
      </c>
      <c r="H11" s="39">
        <v>6</v>
      </c>
      <c r="I11" s="39">
        <v>3.5</v>
      </c>
      <c r="J11" s="39">
        <v>3.5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12</v>
      </c>
      <c r="B12" s="40">
        <v>3.9</v>
      </c>
      <c r="C12" s="34" t="s">
        <v>2282</v>
      </c>
      <c r="D12" s="14">
        <v>1</v>
      </c>
      <c r="E12" s="34" t="s">
        <v>2274</v>
      </c>
      <c r="F12" s="40">
        <v>0.1</v>
      </c>
      <c r="G12" s="14" t="s">
        <v>1802</v>
      </c>
      <c r="H12" s="40">
        <v>4</v>
      </c>
      <c r="I12" s="40">
        <v>4</v>
      </c>
      <c r="J12" s="40">
        <v>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13</v>
      </c>
      <c r="B13" s="40">
        <v>4</v>
      </c>
      <c r="C13" s="34" t="s">
        <v>2283</v>
      </c>
      <c r="D13" s="14">
        <v>1</v>
      </c>
      <c r="E13" s="34" t="s">
        <v>2275</v>
      </c>
      <c r="F13" s="40">
        <v>3.7</v>
      </c>
      <c r="G13" s="14" t="s">
        <v>1802</v>
      </c>
      <c r="H13" s="40">
        <v>6.7</v>
      </c>
      <c r="I13" s="40">
        <v>4.5</v>
      </c>
      <c r="J13" s="40">
        <v>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16</v>
      </c>
      <c r="B14" s="40">
        <v>2</v>
      </c>
      <c r="C14" s="34" t="s">
        <v>2284</v>
      </c>
      <c r="D14" s="14">
        <v>1</v>
      </c>
      <c r="E14" s="34" t="s">
        <v>2218</v>
      </c>
      <c r="F14" s="40">
        <v>0.3</v>
      </c>
      <c r="G14" s="14" t="s">
        <v>1802</v>
      </c>
      <c r="H14" s="40">
        <v>3</v>
      </c>
      <c r="I14" s="40">
        <v>4</v>
      </c>
      <c r="J14" s="40">
        <v>5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17</v>
      </c>
      <c r="B15" s="40">
        <v>4.95</v>
      </c>
      <c r="C15" s="34" t="s">
        <v>2285</v>
      </c>
      <c r="D15" s="14">
        <v>1</v>
      </c>
      <c r="E15" s="34" t="s">
        <v>2276</v>
      </c>
      <c r="F15" s="40">
        <v>3.7</v>
      </c>
      <c r="G15" s="14" t="s">
        <v>1802</v>
      </c>
      <c r="H15" s="40">
        <v>5</v>
      </c>
      <c r="I15" s="40">
        <v>2.5</v>
      </c>
      <c r="J15" s="40">
        <v>3.5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113</v>
      </c>
      <c r="B16" s="40">
        <v>3.56</v>
      </c>
      <c r="C16" s="34" t="s">
        <v>2286</v>
      </c>
      <c r="D16" s="14">
        <v>1</v>
      </c>
      <c r="E16" s="34" t="s">
        <v>2298</v>
      </c>
      <c r="F16" s="40">
        <v>0.1</v>
      </c>
      <c r="G16" s="14" t="s">
        <v>1802</v>
      </c>
      <c r="H16" s="40">
        <v>4.8</v>
      </c>
      <c r="I16" s="40">
        <v>4</v>
      </c>
      <c r="J16" s="40">
        <v>5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141</v>
      </c>
      <c r="B17" s="40">
        <v>4.3</v>
      </c>
      <c r="C17" s="34" t="s">
        <v>2287</v>
      </c>
      <c r="D17" s="14">
        <v>1</v>
      </c>
      <c r="E17" s="34" t="s">
        <v>2299</v>
      </c>
      <c r="F17" s="40">
        <v>0.2</v>
      </c>
      <c r="G17" s="14" t="s">
        <v>1802</v>
      </c>
      <c r="H17" s="40">
        <v>4.8</v>
      </c>
      <c r="I17" s="40">
        <v>7</v>
      </c>
      <c r="J17" s="40">
        <v>7.5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214</v>
      </c>
      <c r="B18" s="40">
        <v>5</v>
      </c>
      <c r="C18" s="34" t="s">
        <v>2288</v>
      </c>
      <c r="D18" s="14">
        <v>1</v>
      </c>
      <c r="E18" s="34" t="s">
        <v>2073</v>
      </c>
      <c r="F18" s="40">
        <v>0.8</v>
      </c>
      <c r="G18" s="14" t="s">
        <v>1802</v>
      </c>
      <c r="H18" s="40">
        <v>6.9</v>
      </c>
      <c r="I18" s="40">
        <v>2.5</v>
      </c>
      <c r="J18" s="40">
        <v>2.5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6001</v>
      </c>
      <c r="B19" s="40">
        <v>1.2</v>
      </c>
      <c r="C19" s="34" t="s">
        <v>2289</v>
      </c>
      <c r="D19" s="14">
        <v>1</v>
      </c>
      <c r="E19" s="34" t="s">
        <v>2074</v>
      </c>
      <c r="F19" s="40">
        <v>0.15</v>
      </c>
      <c r="G19" s="14" t="s">
        <v>1802</v>
      </c>
      <c r="H19" s="40">
        <v>3.5</v>
      </c>
      <c r="I19" s="40">
        <v>3</v>
      </c>
      <c r="J19" s="40">
        <v>3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91601</v>
      </c>
      <c r="B20" s="40">
        <v>3</v>
      </c>
      <c r="C20" s="34" t="s">
        <v>2290</v>
      </c>
      <c r="D20" s="14">
        <v>1</v>
      </c>
      <c r="E20" s="34" t="s">
        <v>2075</v>
      </c>
      <c r="F20" s="40">
        <v>1.85</v>
      </c>
      <c r="G20" s="14" t="s">
        <v>1802</v>
      </c>
      <c r="H20" s="40">
        <v>3</v>
      </c>
      <c r="I20" s="40">
        <v>2</v>
      </c>
      <c r="J20" s="40">
        <v>2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91602</v>
      </c>
      <c r="B21" s="35"/>
      <c r="C21" s="35"/>
      <c r="D21" s="14">
        <v>1</v>
      </c>
      <c r="E21" s="34"/>
      <c r="F21" s="40">
        <v>1.45</v>
      </c>
      <c r="G21" s="14" t="s">
        <v>1802</v>
      </c>
      <c r="H21" s="40">
        <v>3</v>
      </c>
      <c r="I21" s="40">
        <v>2.5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91603</v>
      </c>
      <c r="B22" s="40">
        <v>3.3</v>
      </c>
      <c r="C22" s="34" t="s">
        <v>2291</v>
      </c>
      <c r="D22" s="14">
        <v>1</v>
      </c>
      <c r="E22" s="34" t="s">
        <v>2277</v>
      </c>
      <c r="F22" s="40">
        <v>0.65</v>
      </c>
      <c r="G22" s="14" t="s">
        <v>1802</v>
      </c>
      <c r="H22" s="40">
        <v>3.8</v>
      </c>
      <c r="I22" s="40">
        <v>3</v>
      </c>
      <c r="J22" s="40">
        <v>4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91604</v>
      </c>
      <c r="B23" s="40">
        <v>2.5</v>
      </c>
      <c r="C23" s="34" t="s">
        <v>2292</v>
      </c>
      <c r="D23" s="14">
        <v>1</v>
      </c>
      <c r="E23" s="34" t="s">
        <v>2076</v>
      </c>
      <c r="F23" s="40">
        <v>0.5</v>
      </c>
      <c r="G23" s="14" t="s">
        <v>1802</v>
      </c>
      <c r="H23" s="40">
        <v>5</v>
      </c>
      <c r="I23" s="40">
        <v>4</v>
      </c>
      <c r="J23" s="40">
        <v>6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91605</v>
      </c>
      <c r="B24" s="40">
        <v>3</v>
      </c>
      <c r="C24" s="34" t="s">
        <v>2293</v>
      </c>
      <c r="D24" s="14">
        <v>1</v>
      </c>
      <c r="E24" s="34" t="s">
        <v>2011</v>
      </c>
      <c r="F24" s="40">
        <v>0.6</v>
      </c>
      <c r="G24" s="14" t="s">
        <v>1802</v>
      </c>
      <c r="H24" s="40">
        <v>7.5</v>
      </c>
      <c r="I24" s="40">
        <v>3.5</v>
      </c>
      <c r="J24" s="40">
        <v>3.5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91607</v>
      </c>
      <c r="B25" s="40">
        <v>2</v>
      </c>
      <c r="C25" s="34" t="s">
        <v>2294</v>
      </c>
      <c r="D25" s="14">
        <v>1</v>
      </c>
      <c r="E25" s="34" t="s">
        <v>2278</v>
      </c>
      <c r="F25" s="40">
        <v>0.1</v>
      </c>
      <c r="G25" s="14" t="s">
        <v>1802</v>
      </c>
      <c r="H25" s="40">
        <v>2.4</v>
      </c>
      <c r="I25" s="40">
        <v>2.5</v>
      </c>
      <c r="J25" s="40">
        <v>4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91608</v>
      </c>
      <c r="B26" s="40">
        <v>1.1000000000000001</v>
      </c>
      <c r="C26" s="34" t="s">
        <v>2295</v>
      </c>
      <c r="D26" s="14">
        <v>1</v>
      </c>
      <c r="E26" s="34" t="s">
        <v>2279</v>
      </c>
      <c r="F26" s="40">
        <v>0.3</v>
      </c>
      <c r="G26" s="14" t="s">
        <v>1802</v>
      </c>
      <c r="H26" s="40">
        <v>0.8</v>
      </c>
      <c r="I26" s="40">
        <v>3</v>
      </c>
      <c r="J26" s="40">
        <v>4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91609</v>
      </c>
      <c r="B27" s="40">
        <v>1.25</v>
      </c>
      <c r="C27" s="34" t="s">
        <v>2296</v>
      </c>
      <c r="D27" s="14">
        <v>1</v>
      </c>
      <c r="E27" s="34" t="s">
        <v>2280</v>
      </c>
      <c r="F27" s="40">
        <v>1.6</v>
      </c>
      <c r="G27" s="14" t="s">
        <v>1802</v>
      </c>
      <c r="H27" s="40">
        <v>2.8</v>
      </c>
      <c r="I27" s="40">
        <v>3</v>
      </c>
      <c r="J27" s="40">
        <v>3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 ht="15.75" thickBot="1">
      <c r="A28" s="26">
        <v>91611</v>
      </c>
      <c r="B28" s="41">
        <v>2</v>
      </c>
      <c r="C28" s="36" t="s">
        <v>2297</v>
      </c>
      <c r="D28" s="27">
        <v>1</v>
      </c>
      <c r="E28" s="36" t="s">
        <v>2218</v>
      </c>
      <c r="F28" s="41">
        <v>0.9</v>
      </c>
      <c r="G28" s="27" t="s">
        <v>1802</v>
      </c>
      <c r="H28" s="41">
        <v>2.5</v>
      </c>
      <c r="I28" s="41">
        <v>3</v>
      </c>
      <c r="J28" s="41">
        <v>3.5</v>
      </c>
      <c r="K28" s="27">
        <v>1</v>
      </c>
      <c r="L28" s="27">
        <v>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1"/>
  <sheetViews>
    <sheetView topLeftCell="F1" zoomScale="70" zoomScaleNormal="55" zoomScaleSheetLayoutView="70" workbookViewId="0">
      <selection activeCell="D4" sqref="D4"/>
    </sheetView>
  </sheetViews>
  <sheetFormatPr defaultRowHeight="15"/>
  <cols>
    <col min="1" max="1" width="8.5703125" customWidth="1"/>
    <col min="3" max="3" width="26.28515625" customWidth="1"/>
    <col min="4" max="4" width="7.85546875" customWidth="1"/>
    <col min="5" max="5" width="15.7109375" customWidth="1"/>
    <col min="6" max="6" width="8.5703125" customWidth="1"/>
    <col min="7" max="7" width="11.42578125" customWidth="1"/>
    <col min="8" max="8" width="7.85546875" customWidth="1"/>
    <col min="9" max="9" width="7" customWidth="1"/>
    <col min="10" max="10" width="6.85546875" customWidth="1"/>
    <col min="12" max="13" width="7" customWidth="1"/>
    <col min="14" max="14" width="6.140625" customWidth="1"/>
    <col min="15" max="15" width="6.42578125" customWidth="1"/>
    <col min="16" max="16" width="7.28515625" customWidth="1"/>
    <col min="17" max="17" width="6.28515625" customWidth="1"/>
    <col min="18" max="18" width="6.85546875" customWidth="1"/>
    <col min="19" max="19" width="6.28515625" customWidth="1"/>
    <col min="20" max="20" width="5.5703125" customWidth="1"/>
    <col min="21" max="21" width="7.42578125" customWidth="1"/>
    <col min="22" max="22" width="7" customWidth="1"/>
    <col min="23" max="23" width="6" customWidth="1"/>
    <col min="24" max="24" width="7.42578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10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9" t="s">
        <v>1794</v>
      </c>
      <c r="B3" s="10"/>
      <c r="C3" s="10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9" t="s">
        <v>86</v>
      </c>
      <c r="B4" s="10"/>
      <c r="C4" s="10" t="s">
        <v>98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40</v>
      </c>
      <c r="B11" s="39">
        <v>4.8</v>
      </c>
      <c r="C11" s="42" t="s">
        <v>2320</v>
      </c>
      <c r="D11" s="22">
        <v>1</v>
      </c>
      <c r="E11" s="42" t="s">
        <v>2317</v>
      </c>
      <c r="F11" s="39">
        <v>143.4</v>
      </c>
      <c r="G11" s="22" t="s">
        <v>1802</v>
      </c>
      <c r="H11" s="39">
        <v>11.2</v>
      </c>
      <c r="I11" s="39">
        <v>2</v>
      </c>
      <c r="J11" s="39">
        <v>6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137</v>
      </c>
      <c r="B12" s="40">
        <v>1.9</v>
      </c>
      <c r="C12" s="34" t="s">
        <v>2321</v>
      </c>
      <c r="D12" s="14">
        <v>1</v>
      </c>
      <c r="E12" s="34" t="s">
        <v>2302</v>
      </c>
      <c r="F12" s="40">
        <v>199.1</v>
      </c>
      <c r="G12" s="14" t="s">
        <v>1802</v>
      </c>
      <c r="H12" s="40">
        <v>3</v>
      </c>
      <c r="I12" s="40">
        <v>2</v>
      </c>
      <c r="J12" s="40">
        <v>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166</v>
      </c>
      <c r="B13" s="40">
        <v>4.5</v>
      </c>
      <c r="C13" s="34" t="s">
        <v>2322</v>
      </c>
      <c r="D13" s="14">
        <v>1</v>
      </c>
      <c r="E13" s="34" t="s">
        <v>2303</v>
      </c>
      <c r="F13" s="40">
        <v>414.1</v>
      </c>
      <c r="G13" s="14" t="s">
        <v>2049</v>
      </c>
      <c r="H13" s="40">
        <v>2</v>
      </c>
      <c r="I13" s="40">
        <v>2</v>
      </c>
      <c r="J13" s="40">
        <v>2.4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197</v>
      </c>
      <c r="B14" s="40">
        <v>2.5</v>
      </c>
      <c r="C14" s="34" t="s">
        <v>2323</v>
      </c>
      <c r="D14" s="14">
        <v>1</v>
      </c>
      <c r="E14" s="34" t="s">
        <v>2304</v>
      </c>
      <c r="F14" s="40">
        <v>156.80000000000001</v>
      </c>
      <c r="G14" s="14" t="s">
        <v>1802</v>
      </c>
      <c r="H14" s="40">
        <v>2</v>
      </c>
      <c r="I14" s="40">
        <v>2</v>
      </c>
      <c r="J14" s="40">
        <v>6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211</v>
      </c>
      <c r="B15" s="40">
        <v>2.5</v>
      </c>
      <c r="C15" s="34" t="s">
        <v>0</v>
      </c>
      <c r="D15" s="14">
        <v>1</v>
      </c>
      <c r="E15" s="34" t="s">
        <v>2305</v>
      </c>
      <c r="F15" s="40">
        <v>418.4</v>
      </c>
      <c r="G15" s="14" t="s">
        <v>2049</v>
      </c>
      <c r="H15" s="40">
        <v>2</v>
      </c>
      <c r="I15" s="40">
        <v>2</v>
      </c>
      <c r="J15" s="40">
        <v>5.5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268</v>
      </c>
      <c r="B16" s="40">
        <v>4</v>
      </c>
      <c r="C16" s="34" t="s">
        <v>1</v>
      </c>
      <c r="D16" s="14">
        <v>1</v>
      </c>
      <c r="E16" s="34" t="s">
        <v>2306</v>
      </c>
      <c r="F16" s="40">
        <v>152.69999999999999</v>
      </c>
      <c r="G16" s="14" t="s">
        <v>1802</v>
      </c>
      <c r="H16" s="40">
        <v>2</v>
      </c>
      <c r="I16" s="40">
        <v>2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269</v>
      </c>
      <c r="B17" s="40">
        <v>1.5</v>
      </c>
      <c r="C17" s="34" t="s">
        <v>2</v>
      </c>
      <c r="D17" s="14">
        <v>1</v>
      </c>
      <c r="E17" s="34" t="s">
        <v>2307</v>
      </c>
      <c r="F17" s="40">
        <v>2472.9</v>
      </c>
      <c r="G17" s="14" t="s">
        <v>2049</v>
      </c>
      <c r="H17" s="40">
        <v>11.2</v>
      </c>
      <c r="I17" s="40">
        <v>2</v>
      </c>
      <c r="J17" s="40">
        <v>4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271</v>
      </c>
      <c r="B18" s="40">
        <v>3.3</v>
      </c>
      <c r="C18" s="34" t="s">
        <v>3</v>
      </c>
      <c r="D18" s="14">
        <v>1</v>
      </c>
      <c r="E18" s="34" t="s">
        <v>2308</v>
      </c>
      <c r="F18" s="40">
        <v>442.9</v>
      </c>
      <c r="G18" s="14" t="s">
        <v>2049</v>
      </c>
      <c r="H18" s="40">
        <v>12.8</v>
      </c>
      <c r="I18" s="40">
        <v>2</v>
      </c>
      <c r="J18" s="40">
        <v>3.5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5001</v>
      </c>
      <c r="B19" s="40">
        <v>4</v>
      </c>
      <c r="C19" s="34" t="s">
        <v>4</v>
      </c>
      <c r="D19" s="14">
        <v>1</v>
      </c>
      <c r="E19" s="34" t="s">
        <v>2303</v>
      </c>
      <c r="F19" s="40">
        <v>370.8</v>
      </c>
      <c r="G19" s="14" t="s">
        <v>2049</v>
      </c>
      <c r="H19" s="40">
        <v>4.5999999999999996</v>
      </c>
      <c r="I19" s="40">
        <v>2</v>
      </c>
      <c r="J19" s="40">
        <v>3.6</v>
      </c>
      <c r="K19" s="14">
        <v>2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5002</v>
      </c>
      <c r="B20" s="40">
        <v>4</v>
      </c>
      <c r="C20" s="34" t="s">
        <v>5</v>
      </c>
      <c r="D20" s="14">
        <v>1</v>
      </c>
      <c r="E20" s="34" t="s">
        <v>2309</v>
      </c>
      <c r="F20" s="40">
        <v>149.1</v>
      </c>
      <c r="G20" s="14" t="s">
        <v>2049</v>
      </c>
      <c r="H20" s="40">
        <v>2.5</v>
      </c>
      <c r="I20" s="40">
        <v>2</v>
      </c>
      <c r="J20" s="40">
        <v>3.4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6014</v>
      </c>
      <c r="B21" s="40">
        <v>1.4</v>
      </c>
      <c r="C21" s="34" t="s">
        <v>6</v>
      </c>
      <c r="D21" s="14">
        <v>1</v>
      </c>
      <c r="E21" s="34" t="s">
        <v>2310</v>
      </c>
      <c r="F21" s="40">
        <v>437.5</v>
      </c>
      <c r="G21" s="14" t="s">
        <v>2049</v>
      </c>
      <c r="H21" s="40">
        <v>2</v>
      </c>
      <c r="I21" s="40">
        <v>2</v>
      </c>
      <c r="J21" s="40">
        <v>3.4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6015</v>
      </c>
      <c r="B22" s="40">
        <v>1.2</v>
      </c>
      <c r="C22" s="34" t="s">
        <v>7</v>
      </c>
      <c r="D22" s="14">
        <v>1</v>
      </c>
      <c r="E22" s="34" t="s">
        <v>2311</v>
      </c>
      <c r="F22" s="40">
        <v>439.5</v>
      </c>
      <c r="G22" s="14" t="s">
        <v>2049</v>
      </c>
      <c r="H22" s="40">
        <v>12.8</v>
      </c>
      <c r="I22" s="40">
        <v>2</v>
      </c>
      <c r="J22" s="40">
        <v>3.2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6016</v>
      </c>
      <c r="B23" s="40">
        <v>0.8</v>
      </c>
      <c r="C23" s="34" t="s">
        <v>8</v>
      </c>
      <c r="D23" s="14">
        <v>1</v>
      </c>
      <c r="E23" s="34" t="s">
        <v>2318</v>
      </c>
      <c r="F23" s="40">
        <v>167.5</v>
      </c>
      <c r="G23" s="14" t="s">
        <v>2049</v>
      </c>
      <c r="H23" s="40">
        <v>5.0999999999999996</v>
      </c>
      <c r="I23" s="40">
        <v>2</v>
      </c>
      <c r="J23" s="40">
        <v>3.7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6017</v>
      </c>
      <c r="B24" s="40">
        <v>0.8</v>
      </c>
      <c r="C24" s="34" t="s">
        <v>9</v>
      </c>
      <c r="D24" s="14">
        <v>1</v>
      </c>
      <c r="E24" s="34" t="s">
        <v>2319</v>
      </c>
      <c r="F24" s="40">
        <v>187.7</v>
      </c>
      <c r="G24" s="14" t="s">
        <v>1802</v>
      </c>
      <c r="H24" s="40">
        <v>3</v>
      </c>
      <c r="I24" s="40">
        <v>2</v>
      </c>
      <c r="J24" s="40">
        <v>3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6018</v>
      </c>
      <c r="B25" s="40">
        <v>1</v>
      </c>
      <c r="C25" s="34" t="s">
        <v>10</v>
      </c>
      <c r="D25" s="14">
        <v>1</v>
      </c>
      <c r="E25" s="34" t="s">
        <v>2304</v>
      </c>
      <c r="F25" s="40">
        <v>164.7</v>
      </c>
      <c r="G25" s="14" t="s">
        <v>1802</v>
      </c>
      <c r="H25" s="40">
        <v>2.1</v>
      </c>
      <c r="I25" s="40">
        <v>2</v>
      </c>
      <c r="J25" s="40">
        <v>7.1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92001</v>
      </c>
      <c r="B26" s="40">
        <v>1.2</v>
      </c>
      <c r="C26" s="34" t="s">
        <v>11</v>
      </c>
      <c r="D26" s="14">
        <v>1</v>
      </c>
      <c r="E26" s="34" t="s">
        <v>2301</v>
      </c>
      <c r="F26" s="40">
        <v>2477.1</v>
      </c>
      <c r="G26" s="14" t="s">
        <v>2049</v>
      </c>
      <c r="H26" s="40">
        <v>4.5</v>
      </c>
      <c r="I26" s="40">
        <v>2</v>
      </c>
      <c r="J26" s="40">
        <v>3.2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92003</v>
      </c>
      <c r="B27" s="40">
        <v>2.5</v>
      </c>
      <c r="C27" s="34" t="s">
        <v>12</v>
      </c>
      <c r="D27" s="14">
        <v>1</v>
      </c>
      <c r="E27" s="34" t="s">
        <v>2312</v>
      </c>
      <c r="F27" s="40">
        <v>189</v>
      </c>
      <c r="G27" s="14" t="s">
        <v>1802</v>
      </c>
      <c r="H27" s="40">
        <v>2</v>
      </c>
      <c r="I27" s="40">
        <v>2</v>
      </c>
      <c r="J27" s="40">
        <v>3.6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>
      <c r="A28" s="24">
        <v>92004</v>
      </c>
      <c r="B28" s="40">
        <v>2.5</v>
      </c>
      <c r="C28" s="34" t="s">
        <v>13</v>
      </c>
      <c r="D28" s="14">
        <v>1</v>
      </c>
      <c r="E28" s="34" t="s">
        <v>2313</v>
      </c>
      <c r="F28" s="40">
        <v>195.3</v>
      </c>
      <c r="G28" s="14" t="s">
        <v>1802</v>
      </c>
      <c r="H28" s="40">
        <v>3</v>
      </c>
      <c r="I28" s="40">
        <v>2</v>
      </c>
      <c r="J28" s="40">
        <v>3.8</v>
      </c>
      <c r="K28" s="14">
        <v>1</v>
      </c>
      <c r="L28" s="14">
        <v>0</v>
      </c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25"/>
    </row>
    <row r="29" spans="1:25">
      <c r="A29" s="24">
        <v>92006</v>
      </c>
      <c r="B29" s="40">
        <v>2.6</v>
      </c>
      <c r="C29" s="34" t="s">
        <v>14</v>
      </c>
      <c r="D29" s="14">
        <v>1</v>
      </c>
      <c r="E29" s="34" t="s">
        <v>2314</v>
      </c>
      <c r="F29" s="40">
        <v>363.4</v>
      </c>
      <c r="G29" s="14" t="s">
        <v>1815</v>
      </c>
      <c r="H29" s="40">
        <v>3</v>
      </c>
      <c r="I29" s="40">
        <v>1</v>
      </c>
      <c r="J29" s="40">
        <v>0.7</v>
      </c>
      <c r="K29" s="14">
        <v>3</v>
      </c>
      <c r="L29" s="14">
        <v>0</v>
      </c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5"/>
    </row>
    <row r="30" spans="1:25">
      <c r="A30" s="24">
        <v>92007</v>
      </c>
      <c r="B30" s="40">
        <v>1.75</v>
      </c>
      <c r="C30" s="34" t="s">
        <v>15</v>
      </c>
      <c r="D30" s="14">
        <v>1</v>
      </c>
      <c r="E30" s="34" t="s">
        <v>2315</v>
      </c>
      <c r="F30" s="40">
        <v>367.7</v>
      </c>
      <c r="G30" s="14" t="s">
        <v>2049</v>
      </c>
      <c r="H30" s="40">
        <v>6</v>
      </c>
      <c r="I30" s="40">
        <v>2</v>
      </c>
      <c r="J30" s="40">
        <v>3.6</v>
      </c>
      <c r="K30" s="14">
        <v>1</v>
      </c>
      <c r="L30" s="14">
        <v>0</v>
      </c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25"/>
    </row>
    <row r="31" spans="1:25" ht="15.75" thickBot="1">
      <c r="A31" s="26">
        <v>92008</v>
      </c>
      <c r="B31" s="41">
        <v>1.5</v>
      </c>
      <c r="C31" s="36" t="s">
        <v>16</v>
      </c>
      <c r="D31" s="27">
        <v>1</v>
      </c>
      <c r="E31" s="36" t="s">
        <v>2316</v>
      </c>
      <c r="F31" s="41">
        <v>352.9</v>
      </c>
      <c r="G31" s="27" t="s">
        <v>2049</v>
      </c>
      <c r="H31" s="41">
        <v>2</v>
      </c>
      <c r="I31" s="41">
        <v>2</v>
      </c>
      <c r="J31" s="41">
        <v>6</v>
      </c>
      <c r="K31" s="27">
        <v>1</v>
      </c>
      <c r="L31" s="27">
        <v>0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23"/>
  <sheetViews>
    <sheetView topLeftCell="H1" zoomScale="85" zoomScaleNormal="70" zoomScaleSheetLayoutView="85" workbookViewId="0">
      <selection activeCell="D4" sqref="D4"/>
    </sheetView>
  </sheetViews>
  <sheetFormatPr defaultRowHeight="15"/>
  <cols>
    <col min="3" max="3" width="28.5703125" customWidth="1"/>
    <col min="4" max="4" width="8.42578125" customWidth="1"/>
    <col min="5" max="5" width="17.140625" customWidth="1"/>
    <col min="6" max="6" width="8" customWidth="1"/>
    <col min="7" max="7" width="11.5703125" customWidth="1"/>
    <col min="8" max="8" width="8.28515625" customWidth="1"/>
    <col min="9" max="9" width="6.42578125" customWidth="1"/>
    <col min="10" max="10" width="6.7109375" customWidth="1"/>
    <col min="11" max="11" width="8" customWidth="1"/>
    <col min="12" max="12" width="5.5703125" customWidth="1"/>
    <col min="13" max="13" width="7.140625" customWidth="1"/>
    <col min="14" max="14" width="5.85546875" customWidth="1"/>
    <col min="15" max="15" width="6.42578125" customWidth="1"/>
    <col min="16" max="16" width="7.42578125" customWidth="1"/>
    <col min="17" max="17" width="6.7109375" customWidth="1"/>
    <col min="18" max="18" width="7.28515625" customWidth="1"/>
    <col min="19" max="19" width="7.42578125" customWidth="1"/>
    <col min="20" max="20" width="6.28515625" customWidth="1"/>
    <col min="21" max="21" width="6.85546875" customWidth="1"/>
    <col min="22" max="22" width="6.42578125" customWidth="1"/>
    <col min="23" max="23" width="6" customWidth="1"/>
    <col min="24" max="24" width="7.42578125" customWidth="1"/>
    <col min="25" max="25" width="6.425781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39</v>
      </c>
      <c r="B11" s="39">
        <v>2.5</v>
      </c>
      <c r="C11" s="42" t="s">
        <v>25</v>
      </c>
      <c r="D11" s="22">
        <v>1</v>
      </c>
      <c r="E11" s="42" t="s">
        <v>2300</v>
      </c>
      <c r="F11" s="39">
        <v>0.45</v>
      </c>
      <c r="G11" s="22" t="s">
        <v>1802</v>
      </c>
      <c r="H11" s="39">
        <v>6</v>
      </c>
      <c r="I11" s="39">
        <v>5</v>
      </c>
      <c r="J11" s="39">
        <v>6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41</v>
      </c>
      <c r="B12" s="40">
        <v>2.2999999999999998</v>
      </c>
      <c r="C12" s="34" t="s">
        <v>26</v>
      </c>
      <c r="D12" s="14">
        <v>1</v>
      </c>
      <c r="E12" s="34" t="s">
        <v>17</v>
      </c>
      <c r="F12" s="40">
        <v>0.1</v>
      </c>
      <c r="G12" s="14" t="s">
        <v>1802</v>
      </c>
      <c r="H12" s="40">
        <v>7.2</v>
      </c>
      <c r="I12" s="40">
        <v>5</v>
      </c>
      <c r="J12" s="40">
        <v>6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43</v>
      </c>
      <c r="B13" s="40">
        <v>4.5</v>
      </c>
      <c r="C13" s="34" t="s">
        <v>27</v>
      </c>
      <c r="D13" s="14">
        <v>1</v>
      </c>
      <c r="E13" s="34" t="s">
        <v>18</v>
      </c>
      <c r="F13" s="40">
        <v>2.2999999999999998</v>
      </c>
      <c r="G13" s="14" t="s">
        <v>1802</v>
      </c>
      <c r="H13" s="40">
        <v>4</v>
      </c>
      <c r="I13" s="40">
        <v>3</v>
      </c>
      <c r="J13" s="40">
        <v>3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168</v>
      </c>
      <c r="B14" s="40">
        <v>9.51</v>
      </c>
      <c r="C14" s="34" t="s">
        <v>28</v>
      </c>
      <c r="D14" s="14">
        <v>1</v>
      </c>
      <c r="E14" s="34" t="s">
        <v>19</v>
      </c>
      <c r="F14" s="40">
        <v>1.4</v>
      </c>
      <c r="G14" s="14" t="s">
        <v>1802</v>
      </c>
      <c r="H14" s="40">
        <v>10.8</v>
      </c>
      <c r="I14" s="40">
        <v>5</v>
      </c>
      <c r="J14" s="40">
        <v>5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195</v>
      </c>
      <c r="B15" s="40">
        <v>4.1500000000000004</v>
      </c>
      <c r="C15" s="34" t="s">
        <v>29</v>
      </c>
      <c r="D15" s="14">
        <v>1</v>
      </c>
      <c r="E15" s="34" t="s">
        <v>20</v>
      </c>
      <c r="F15" s="40">
        <v>0.3</v>
      </c>
      <c r="G15" s="14" t="s">
        <v>1802</v>
      </c>
      <c r="H15" s="40">
        <v>9.9</v>
      </c>
      <c r="I15" s="40">
        <v>2.5</v>
      </c>
      <c r="J15" s="40">
        <v>3.5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219</v>
      </c>
      <c r="B16" s="40">
        <v>2.5</v>
      </c>
      <c r="C16" s="34" t="s">
        <v>30</v>
      </c>
      <c r="D16" s="14">
        <v>1</v>
      </c>
      <c r="E16" s="34" t="s">
        <v>1814</v>
      </c>
      <c r="F16" s="40">
        <v>1.2</v>
      </c>
      <c r="G16" s="14" t="s">
        <v>1802</v>
      </c>
      <c r="H16" s="40">
        <v>7.2</v>
      </c>
      <c r="I16" s="40">
        <v>3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224</v>
      </c>
      <c r="B17" s="40">
        <v>1.4</v>
      </c>
      <c r="C17" s="34" t="s">
        <v>31</v>
      </c>
      <c r="D17" s="14">
        <v>1</v>
      </c>
      <c r="E17" s="34" t="s">
        <v>1829</v>
      </c>
      <c r="F17" s="40">
        <v>0.3</v>
      </c>
      <c r="G17" s="14" t="s">
        <v>1802</v>
      </c>
      <c r="H17" s="40">
        <v>3.6</v>
      </c>
      <c r="I17" s="40">
        <v>3</v>
      </c>
      <c r="J17" s="40">
        <v>3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236</v>
      </c>
      <c r="B18" s="40">
        <v>2</v>
      </c>
      <c r="C18" s="34" t="s">
        <v>32</v>
      </c>
      <c r="D18" s="14">
        <v>1</v>
      </c>
      <c r="E18" s="34" t="s">
        <v>21</v>
      </c>
      <c r="F18" s="40">
        <v>0.5</v>
      </c>
      <c r="G18" s="14" t="s">
        <v>1802</v>
      </c>
      <c r="H18" s="40">
        <v>5</v>
      </c>
      <c r="I18" s="40">
        <v>3</v>
      </c>
      <c r="J18" s="40">
        <v>3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92101</v>
      </c>
      <c r="B19" s="40">
        <v>2.1</v>
      </c>
      <c r="C19" s="34" t="s">
        <v>33</v>
      </c>
      <c r="D19" s="14">
        <v>1</v>
      </c>
      <c r="E19" s="34" t="s">
        <v>1818</v>
      </c>
      <c r="F19" s="40">
        <v>2.2000000000000002</v>
      </c>
      <c r="G19" s="14" t="s">
        <v>1802</v>
      </c>
      <c r="H19" s="40">
        <v>7.5</v>
      </c>
      <c r="I19" s="40">
        <v>3</v>
      </c>
      <c r="J19" s="40">
        <v>3.2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92103</v>
      </c>
      <c r="B20" s="40">
        <v>1.25</v>
      </c>
      <c r="C20" s="34" t="s">
        <v>34</v>
      </c>
      <c r="D20" s="14">
        <v>1</v>
      </c>
      <c r="E20" s="34" t="s">
        <v>2138</v>
      </c>
      <c r="F20" s="40">
        <v>0.9</v>
      </c>
      <c r="G20" s="14" t="s">
        <v>1802</v>
      </c>
      <c r="H20" s="40">
        <v>2.9</v>
      </c>
      <c r="I20" s="40">
        <v>3.6</v>
      </c>
      <c r="J20" s="40">
        <v>4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92104</v>
      </c>
      <c r="B21" s="40">
        <v>1.1000000000000001</v>
      </c>
      <c r="C21" s="34" t="s">
        <v>35</v>
      </c>
      <c r="D21" s="14">
        <v>1</v>
      </c>
      <c r="E21" s="34" t="s">
        <v>23</v>
      </c>
      <c r="F21" s="40">
        <v>0.05</v>
      </c>
      <c r="G21" s="14" t="s">
        <v>1802</v>
      </c>
      <c r="H21" s="40">
        <v>13.5</v>
      </c>
      <c r="I21" s="40">
        <v>3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92105</v>
      </c>
      <c r="B22" s="40">
        <v>1.69</v>
      </c>
      <c r="C22" s="34" t="s">
        <v>36</v>
      </c>
      <c r="D22" s="14">
        <v>1</v>
      </c>
      <c r="E22" s="34" t="s">
        <v>24</v>
      </c>
      <c r="F22" s="40">
        <v>1.1000000000000001</v>
      </c>
      <c r="G22" s="14" t="s">
        <v>1802</v>
      </c>
      <c r="H22" s="40">
        <v>2.9</v>
      </c>
      <c r="I22" s="40">
        <v>3</v>
      </c>
      <c r="J22" s="40">
        <v>3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 ht="15.75" thickBot="1">
      <c r="A23" s="26">
        <v>92106</v>
      </c>
      <c r="B23" s="41">
        <v>1.1000000000000001</v>
      </c>
      <c r="C23" s="36" t="s">
        <v>37</v>
      </c>
      <c r="D23" s="27">
        <v>1</v>
      </c>
      <c r="E23" s="36" t="s">
        <v>22</v>
      </c>
      <c r="F23" s="41">
        <v>0.1</v>
      </c>
      <c r="G23" s="27" t="s">
        <v>1802</v>
      </c>
      <c r="H23" s="41">
        <v>13</v>
      </c>
      <c r="I23" s="41">
        <v>2</v>
      </c>
      <c r="J23" s="41">
        <v>3</v>
      </c>
      <c r="K23" s="27">
        <v>1</v>
      </c>
      <c r="L23" s="27">
        <v>0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28"/>
  <sheetViews>
    <sheetView topLeftCell="C1" zoomScale="55" zoomScaleNormal="70" zoomScaleSheetLayoutView="85" workbookViewId="0">
      <selection activeCell="D4" sqref="D4"/>
    </sheetView>
  </sheetViews>
  <sheetFormatPr defaultRowHeight="15"/>
  <cols>
    <col min="3" max="3" width="29.42578125" customWidth="1"/>
    <col min="5" max="5" width="17.140625" customWidth="1"/>
    <col min="7" max="7" width="11.42578125" customWidth="1"/>
    <col min="8" max="8" width="8" customWidth="1"/>
    <col min="9" max="9" width="6" customWidth="1"/>
    <col min="10" max="10" width="6.28515625" customWidth="1"/>
    <col min="11" max="11" width="8.42578125" customWidth="1"/>
    <col min="12" max="12" width="6.42578125" customWidth="1"/>
    <col min="13" max="13" width="6.5703125" customWidth="1"/>
    <col min="14" max="14" width="6.140625" customWidth="1"/>
    <col min="15" max="15" width="6" customWidth="1"/>
    <col min="16" max="16" width="7.140625" customWidth="1"/>
    <col min="17" max="17" width="6.42578125" customWidth="1"/>
    <col min="18" max="18" width="7.5703125" customWidth="1"/>
    <col min="19" max="19" width="7.140625" customWidth="1"/>
    <col min="20" max="20" width="5.5703125" customWidth="1"/>
    <col min="21" max="21" width="7.28515625" customWidth="1"/>
    <col min="22" max="22" width="7.140625" customWidth="1"/>
    <col min="23" max="23" width="5.85546875" customWidth="1"/>
    <col min="24" max="24" width="7.5703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100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55"/>
      <c r="B5" s="56"/>
      <c r="C5" s="5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47</v>
      </c>
      <c r="B11" s="39">
        <v>2.5</v>
      </c>
      <c r="C11" s="42" t="s">
        <v>49</v>
      </c>
      <c r="D11" s="22">
        <v>1</v>
      </c>
      <c r="E11" s="42" t="s">
        <v>38</v>
      </c>
      <c r="F11" s="39">
        <v>0.1</v>
      </c>
      <c r="G11" s="22" t="s">
        <v>1802</v>
      </c>
      <c r="H11" s="39">
        <v>4.5</v>
      </c>
      <c r="I11" s="39">
        <v>3.5</v>
      </c>
      <c r="J11" s="39">
        <v>4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49</v>
      </c>
      <c r="B12" s="40">
        <v>3</v>
      </c>
      <c r="C12" s="34" t="s">
        <v>50</v>
      </c>
      <c r="D12" s="14">
        <v>1</v>
      </c>
      <c r="E12" s="34" t="s">
        <v>39</v>
      </c>
      <c r="F12" s="40">
        <v>0.1</v>
      </c>
      <c r="G12" s="14" t="s">
        <v>1802</v>
      </c>
      <c r="H12" s="40">
        <v>4</v>
      </c>
      <c r="I12" s="40">
        <v>4</v>
      </c>
      <c r="J12" s="40">
        <v>4.5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50</v>
      </c>
      <c r="B13" s="40">
        <v>3</v>
      </c>
      <c r="C13" s="34" t="s">
        <v>51</v>
      </c>
      <c r="D13" s="14">
        <v>1</v>
      </c>
      <c r="E13" s="34" t="s">
        <v>40</v>
      </c>
      <c r="F13" s="40">
        <v>0.55000000000000004</v>
      </c>
      <c r="G13" s="14" t="s">
        <v>1802</v>
      </c>
      <c r="H13" s="40">
        <v>3</v>
      </c>
      <c r="I13" s="40">
        <v>4</v>
      </c>
      <c r="J13" s="40">
        <v>4.5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52</v>
      </c>
      <c r="B14" s="40">
        <v>3.5</v>
      </c>
      <c r="C14" s="34" t="s">
        <v>52</v>
      </c>
      <c r="D14" s="14">
        <v>1</v>
      </c>
      <c r="E14" s="34" t="s">
        <v>2010</v>
      </c>
      <c r="F14" s="40">
        <v>0.15</v>
      </c>
      <c r="G14" s="14" t="s">
        <v>1802</v>
      </c>
      <c r="H14" s="40">
        <v>3</v>
      </c>
      <c r="I14" s="40">
        <v>4.5</v>
      </c>
      <c r="J14" s="40">
        <v>4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53</v>
      </c>
      <c r="B15" s="40">
        <v>2.2999999999999998</v>
      </c>
      <c r="C15" s="34" t="s">
        <v>53</v>
      </c>
      <c r="D15" s="14">
        <v>1</v>
      </c>
      <c r="E15" s="34" t="s">
        <v>41</v>
      </c>
      <c r="F15" s="40">
        <v>2.0499999999999998</v>
      </c>
      <c r="G15" s="14" t="s">
        <v>1802</v>
      </c>
      <c r="H15" s="40">
        <v>6</v>
      </c>
      <c r="I15" s="40">
        <v>3.5</v>
      </c>
      <c r="J15" s="40">
        <v>4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55</v>
      </c>
      <c r="B16" s="40">
        <v>2.8</v>
      </c>
      <c r="C16" s="34" t="s">
        <v>54</v>
      </c>
      <c r="D16" s="14">
        <v>1</v>
      </c>
      <c r="E16" s="34" t="s">
        <v>42</v>
      </c>
      <c r="F16" s="40">
        <v>0.13</v>
      </c>
      <c r="G16" s="14" t="s">
        <v>1802</v>
      </c>
      <c r="H16" s="40">
        <v>4</v>
      </c>
      <c r="I16" s="40">
        <v>3.1</v>
      </c>
      <c r="J16" s="40">
        <v>3.5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56</v>
      </c>
      <c r="B17" s="40">
        <v>1.7</v>
      </c>
      <c r="C17" s="34" t="s">
        <v>55</v>
      </c>
      <c r="D17" s="14">
        <v>1</v>
      </c>
      <c r="E17" s="34" t="s">
        <v>43</v>
      </c>
      <c r="F17" s="40">
        <v>0.2</v>
      </c>
      <c r="G17" s="14" t="s">
        <v>1802</v>
      </c>
      <c r="H17" s="40">
        <v>3</v>
      </c>
      <c r="I17" s="40">
        <v>2.5</v>
      </c>
      <c r="J17" s="40">
        <v>3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57</v>
      </c>
      <c r="B18" s="40">
        <v>2</v>
      </c>
      <c r="C18" s="34" t="s">
        <v>56</v>
      </c>
      <c r="D18" s="14">
        <v>1</v>
      </c>
      <c r="E18" s="34" t="s">
        <v>44</v>
      </c>
      <c r="F18" s="40">
        <v>0.8</v>
      </c>
      <c r="G18" s="14" t="s">
        <v>1802</v>
      </c>
      <c r="H18" s="40">
        <v>3</v>
      </c>
      <c r="I18" s="40">
        <v>3</v>
      </c>
      <c r="J18" s="40">
        <v>3.5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123</v>
      </c>
      <c r="B19" s="40">
        <v>4.3499999999999996</v>
      </c>
      <c r="C19" s="34" t="s">
        <v>73</v>
      </c>
      <c r="D19" s="14">
        <v>1</v>
      </c>
      <c r="E19" s="34" t="s">
        <v>38</v>
      </c>
      <c r="F19" s="40">
        <v>0.02</v>
      </c>
      <c r="G19" s="14" t="s">
        <v>1802</v>
      </c>
      <c r="H19" s="40">
        <v>10.5</v>
      </c>
      <c r="I19" s="40">
        <v>3</v>
      </c>
      <c r="J19" s="40">
        <v>3.5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142</v>
      </c>
      <c r="B20" s="40">
        <v>4</v>
      </c>
      <c r="C20" s="34" t="s">
        <v>74</v>
      </c>
      <c r="D20" s="14">
        <v>1</v>
      </c>
      <c r="E20" s="34" t="s">
        <v>42</v>
      </c>
      <c r="F20" s="40">
        <v>0.38</v>
      </c>
      <c r="G20" s="14" t="s">
        <v>1802</v>
      </c>
      <c r="H20" s="40">
        <v>2</v>
      </c>
      <c r="I20" s="40">
        <v>3</v>
      </c>
      <c r="J20" s="40">
        <v>3.5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175</v>
      </c>
      <c r="B21" s="40">
        <v>4.5999999999999996</v>
      </c>
      <c r="C21" s="34" t="s">
        <v>75</v>
      </c>
      <c r="D21" s="14">
        <v>1</v>
      </c>
      <c r="E21" s="34" t="s">
        <v>45</v>
      </c>
      <c r="F21" s="40">
        <v>0</v>
      </c>
      <c r="G21" s="14" t="s">
        <v>1802</v>
      </c>
      <c r="H21" s="40">
        <v>3.5</v>
      </c>
      <c r="I21" s="40">
        <v>2.5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220</v>
      </c>
      <c r="B22" s="40">
        <v>4.8</v>
      </c>
      <c r="C22" s="34" t="s">
        <v>76</v>
      </c>
      <c r="D22" s="14">
        <v>1</v>
      </c>
      <c r="E22" s="34" t="s">
        <v>46</v>
      </c>
      <c r="F22" s="40">
        <v>0.9</v>
      </c>
      <c r="G22" s="14" t="s">
        <v>1802</v>
      </c>
      <c r="H22" s="40">
        <v>3.5</v>
      </c>
      <c r="I22" s="40">
        <v>2.5</v>
      </c>
      <c r="J22" s="40">
        <v>3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233</v>
      </c>
      <c r="B23" s="40">
        <v>4</v>
      </c>
      <c r="C23" s="34" t="s">
        <v>77</v>
      </c>
      <c r="D23" s="14">
        <v>1</v>
      </c>
      <c r="E23" s="34" t="s">
        <v>47</v>
      </c>
      <c r="F23" s="40">
        <v>0.15</v>
      </c>
      <c r="G23" s="14" t="s">
        <v>1802</v>
      </c>
      <c r="H23" s="40">
        <v>6</v>
      </c>
      <c r="I23" s="40">
        <v>2.5</v>
      </c>
      <c r="J23" s="40">
        <v>3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272</v>
      </c>
      <c r="B24" s="40">
        <v>3</v>
      </c>
      <c r="C24" s="34" t="s">
        <v>78</v>
      </c>
      <c r="D24" s="14">
        <v>1</v>
      </c>
      <c r="E24" s="34" t="s">
        <v>48</v>
      </c>
      <c r="F24" s="40">
        <v>1</v>
      </c>
      <c r="G24" s="14" t="s">
        <v>1802</v>
      </c>
      <c r="H24" s="40">
        <v>3</v>
      </c>
      <c r="I24" s="40">
        <v>2.5</v>
      </c>
      <c r="J24" s="40">
        <v>3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273</v>
      </c>
      <c r="B25" s="40">
        <v>2.2999999999999998</v>
      </c>
      <c r="C25" s="34" t="s">
        <v>79</v>
      </c>
      <c r="D25" s="14">
        <v>1</v>
      </c>
      <c r="E25" s="34" t="s">
        <v>1820</v>
      </c>
      <c r="F25" s="40">
        <v>0.35</v>
      </c>
      <c r="G25" s="14" t="s">
        <v>1802</v>
      </c>
      <c r="H25" s="40">
        <v>6</v>
      </c>
      <c r="I25" s="40">
        <v>2.2999999999999998</v>
      </c>
      <c r="J25" s="40">
        <v>2.5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274</v>
      </c>
      <c r="B26" s="40">
        <v>3.5</v>
      </c>
      <c r="C26" s="34" t="s">
        <v>80</v>
      </c>
      <c r="D26" s="14">
        <v>1</v>
      </c>
      <c r="E26" s="34" t="s">
        <v>19</v>
      </c>
      <c r="F26" s="40">
        <v>0.05</v>
      </c>
      <c r="G26" s="14" t="s">
        <v>1802</v>
      </c>
      <c r="H26" s="40">
        <v>2.5</v>
      </c>
      <c r="I26" s="40">
        <v>2.5</v>
      </c>
      <c r="J26" s="40">
        <v>3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92202</v>
      </c>
      <c r="B27" s="40">
        <v>3.5</v>
      </c>
      <c r="C27" s="34" t="s">
        <v>81</v>
      </c>
      <c r="D27" s="14">
        <v>1</v>
      </c>
      <c r="E27" s="34" t="s">
        <v>42</v>
      </c>
      <c r="F27" s="40">
        <v>0.85</v>
      </c>
      <c r="G27" s="14" t="s">
        <v>1802</v>
      </c>
      <c r="H27" s="40">
        <v>2</v>
      </c>
      <c r="I27" s="40">
        <v>2.5</v>
      </c>
      <c r="J27" s="40">
        <v>3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 ht="15.75" thickBot="1">
      <c r="A28" s="26">
        <v>92205</v>
      </c>
      <c r="B28" s="41">
        <v>1.1000000000000001</v>
      </c>
      <c r="C28" s="36" t="s">
        <v>82</v>
      </c>
      <c r="D28" s="27">
        <v>1</v>
      </c>
      <c r="E28" s="36" t="s">
        <v>38</v>
      </c>
      <c r="F28" s="41">
        <v>0.7</v>
      </c>
      <c r="G28" s="27" t="s">
        <v>1802</v>
      </c>
      <c r="H28" s="41">
        <v>3</v>
      </c>
      <c r="I28" s="41">
        <v>3</v>
      </c>
      <c r="J28" s="41">
        <v>2.5</v>
      </c>
      <c r="K28" s="27">
        <v>1</v>
      </c>
      <c r="L28" s="27">
        <v>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9"/>
  <sheetViews>
    <sheetView zoomScale="40" zoomScaleNormal="70" zoomScaleSheetLayoutView="40" workbookViewId="0">
      <selection activeCell="P2" sqref="P2"/>
    </sheetView>
  </sheetViews>
  <sheetFormatPr defaultRowHeight="15"/>
  <cols>
    <col min="3" max="3" width="26.42578125" customWidth="1"/>
    <col min="4" max="4" width="8.140625" customWidth="1"/>
    <col min="5" max="5" width="14.5703125" customWidth="1"/>
    <col min="7" max="7" width="11" customWidth="1"/>
    <col min="8" max="8" width="8.28515625" customWidth="1"/>
    <col min="9" max="9" width="7" customWidth="1"/>
    <col min="10" max="10" width="6.5703125" customWidth="1"/>
    <col min="12" max="12" width="6.140625" customWidth="1"/>
    <col min="13" max="14" width="6.85546875" customWidth="1"/>
    <col min="15" max="15" width="6" customWidth="1"/>
    <col min="16" max="16" width="7.28515625" customWidth="1"/>
    <col min="17" max="17" width="6.5703125" customWidth="1"/>
    <col min="18" max="18" width="6.28515625" customWidth="1"/>
    <col min="19" max="19" width="7" customWidth="1"/>
    <col min="20" max="20" width="6.5703125" customWidth="1"/>
    <col min="21" max="21" width="7.42578125" customWidth="1"/>
    <col min="22" max="22" width="7" customWidth="1"/>
    <col min="23" max="23" width="6.5703125" customWidth="1"/>
    <col min="24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101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51</v>
      </c>
      <c r="B11" s="39">
        <v>4.5</v>
      </c>
      <c r="C11" s="42" t="s">
        <v>83</v>
      </c>
      <c r="D11" s="22">
        <v>1</v>
      </c>
      <c r="E11" s="42" t="s">
        <v>85</v>
      </c>
      <c r="F11" s="39">
        <v>2.5105</v>
      </c>
      <c r="G11" s="22" t="s">
        <v>1802</v>
      </c>
      <c r="H11" s="39">
        <v>4.8</v>
      </c>
      <c r="I11" s="39">
        <v>2</v>
      </c>
      <c r="J11" s="39">
        <v>5.2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54</v>
      </c>
      <c r="B12" s="40"/>
      <c r="C12" s="14"/>
      <c r="D12" s="14">
        <v>1</v>
      </c>
      <c r="E12" s="34"/>
      <c r="F12" s="40">
        <v>2.7746</v>
      </c>
      <c r="G12" s="14" t="s">
        <v>1802</v>
      </c>
      <c r="H12" s="40">
        <v>2</v>
      </c>
      <c r="I12" s="40">
        <v>2</v>
      </c>
      <c r="J12" s="40">
        <v>3.8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59</v>
      </c>
      <c r="B13" s="40"/>
      <c r="C13" s="14"/>
      <c r="D13" s="14">
        <v>1</v>
      </c>
      <c r="E13" s="34"/>
      <c r="F13" s="40">
        <v>2.7824</v>
      </c>
      <c r="G13" s="14" t="s">
        <v>1802</v>
      </c>
      <c r="H13" s="40">
        <v>8</v>
      </c>
      <c r="I13" s="40">
        <v>2</v>
      </c>
      <c r="J13" s="40">
        <v>3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138</v>
      </c>
      <c r="B14" s="40"/>
      <c r="C14" s="14"/>
      <c r="D14" s="14">
        <v>1</v>
      </c>
      <c r="E14" s="34"/>
      <c r="F14" s="40">
        <v>2.7877999999999998</v>
      </c>
      <c r="G14" s="14" t="s">
        <v>1802</v>
      </c>
      <c r="H14" s="40">
        <v>11</v>
      </c>
      <c r="I14" s="40">
        <v>2</v>
      </c>
      <c r="J14" s="40">
        <v>2.8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139</v>
      </c>
      <c r="B15" s="40"/>
      <c r="C15" s="14"/>
      <c r="D15" s="14">
        <v>1</v>
      </c>
      <c r="E15" s="34"/>
      <c r="F15" s="40">
        <v>2.7862</v>
      </c>
      <c r="G15" s="14" t="s">
        <v>1802</v>
      </c>
      <c r="H15" s="40">
        <v>17.5</v>
      </c>
      <c r="I15" s="40">
        <v>2</v>
      </c>
      <c r="J15" s="40">
        <v>5.2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161</v>
      </c>
      <c r="B16" s="40">
        <v>3</v>
      </c>
      <c r="C16" s="34" t="s">
        <v>84</v>
      </c>
      <c r="D16" s="14">
        <v>1</v>
      </c>
      <c r="E16" s="34" t="s">
        <v>85</v>
      </c>
      <c r="F16" s="40">
        <v>2.7837000000000001</v>
      </c>
      <c r="G16" s="14" t="s">
        <v>1802</v>
      </c>
      <c r="H16" s="40">
        <v>2</v>
      </c>
      <c r="I16" s="40">
        <v>2</v>
      </c>
      <c r="J16" s="40">
        <v>5.2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179</v>
      </c>
      <c r="B17" s="40"/>
      <c r="C17" s="14"/>
      <c r="D17" s="14">
        <v>1</v>
      </c>
      <c r="E17" s="14"/>
      <c r="F17" s="40">
        <v>2.7946</v>
      </c>
      <c r="G17" s="14" t="s">
        <v>1802</v>
      </c>
      <c r="H17" s="40">
        <v>6</v>
      </c>
      <c r="I17" s="40">
        <v>2</v>
      </c>
      <c r="J17" s="40">
        <v>5.2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6030</v>
      </c>
      <c r="B18" s="40"/>
      <c r="C18" s="14"/>
      <c r="D18" s="14">
        <v>1</v>
      </c>
      <c r="E18" s="14"/>
      <c r="F18" s="40">
        <v>2.7919999999999998</v>
      </c>
      <c r="G18" s="14" t="s">
        <v>1802</v>
      </c>
      <c r="H18" s="40">
        <v>4</v>
      </c>
      <c r="I18" s="40">
        <v>2</v>
      </c>
      <c r="J18" s="40">
        <v>5.5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 ht="15.75" thickBot="1">
      <c r="A19" s="26">
        <v>92403</v>
      </c>
      <c r="B19" s="41"/>
      <c r="C19" s="27"/>
      <c r="D19" s="27">
        <v>1</v>
      </c>
      <c r="E19" s="27"/>
      <c r="F19" s="41">
        <v>2.8862999999999999</v>
      </c>
      <c r="G19" s="27" t="s">
        <v>1802</v>
      </c>
      <c r="H19" s="41">
        <v>5.6</v>
      </c>
      <c r="I19" s="41">
        <v>2</v>
      </c>
      <c r="J19" s="41">
        <v>3.8</v>
      </c>
      <c r="K19" s="27">
        <v>2</v>
      </c>
      <c r="L19" s="27">
        <v>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10"/>
  </sheetPr>
  <dimension ref="A1:AE85"/>
  <sheetViews>
    <sheetView view="pageBreakPreview" topLeftCell="A50" zoomScale="75" zoomScaleNormal="25" zoomScaleSheetLayoutView="40" workbookViewId="0">
      <selection activeCell="D30" sqref="D30:D3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480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99">
        <v>9021</v>
      </c>
      <c r="B10" s="96">
        <v>108</v>
      </c>
      <c r="C10" s="99">
        <v>64.099999999999994</v>
      </c>
      <c r="D10" s="100">
        <v>0.6</v>
      </c>
      <c r="E10" s="98" t="s">
        <v>975</v>
      </c>
      <c r="F10" s="97">
        <v>1</v>
      </c>
      <c r="G10" s="97" t="s">
        <v>660</v>
      </c>
      <c r="H10" s="62" t="s">
        <v>376</v>
      </c>
      <c r="I10" s="61">
        <f>AE10-AD10</f>
        <v>0</v>
      </c>
      <c r="J10" s="66" t="s">
        <v>1802</v>
      </c>
      <c r="K10" s="61">
        <v>2.6</v>
      </c>
      <c r="L10" s="61">
        <v>3</v>
      </c>
      <c r="M10" s="61">
        <v>3</v>
      </c>
      <c r="N10" s="66">
        <v>1</v>
      </c>
      <c r="O10" s="66" t="s">
        <v>1805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/>
      <c r="AE10" s="87"/>
    </row>
    <row r="11" spans="1:31" s="68" customFormat="1" ht="15" customHeight="1">
      <c r="A11" s="99"/>
      <c r="B11" s="96"/>
      <c r="C11" s="99"/>
      <c r="D11" s="100"/>
      <c r="E11" s="98"/>
      <c r="F11" s="97"/>
      <c r="G11" s="97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7"/>
    </row>
    <row r="12" spans="1:31" s="68" customFormat="1" ht="15" customHeight="1">
      <c r="A12" s="64">
        <v>136</v>
      </c>
      <c r="B12" s="64">
        <v>138</v>
      </c>
      <c r="C12" s="64">
        <v>76</v>
      </c>
      <c r="D12" s="65">
        <v>2.5</v>
      </c>
      <c r="E12" s="80" t="s">
        <v>976</v>
      </c>
      <c r="F12" s="66">
        <v>1</v>
      </c>
      <c r="G12" s="66" t="s">
        <v>674</v>
      </c>
      <c r="H12" s="62" t="s">
        <v>571</v>
      </c>
      <c r="I12" s="61">
        <f>AE12-AD12</f>
        <v>2.5999999999999659</v>
      </c>
      <c r="J12" s="66" t="s">
        <v>1802</v>
      </c>
      <c r="K12" s="61">
        <v>8</v>
      </c>
      <c r="L12" s="61">
        <v>4</v>
      </c>
      <c r="M12" s="61">
        <v>4</v>
      </c>
      <c r="N12" s="66">
        <v>4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1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'[1]NGANJUK''Z'!$L$253</f>
        <v>426.1</v>
      </c>
      <c r="AE12" s="89">
        <v>428.7</v>
      </c>
    </row>
    <row r="13" spans="1:31" s="68" customFormat="1" ht="15" customHeight="1">
      <c r="A13" s="64"/>
      <c r="B13" s="64"/>
      <c r="C13" s="64"/>
      <c r="D13" s="65"/>
      <c r="E13" s="128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313">
        <v>9020</v>
      </c>
      <c r="B14" s="64">
        <v>140</v>
      </c>
      <c r="C14" s="313">
        <v>78</v>
      </c>
      <c r="D14" s="314">
        <v>1.38</v>
      </c>
      <c r="E14" s="320" t="s">
        <v>373</v>
      </c>
      <c r="F14" s="66">
        <v>1</v>
      </c>
      <c r="G14" s="66" t="s">
        <v>675</v>
      </c>
      <c r="H14" s="62" t="s">
        <v>374</v>
      </c>
      <c r="I14" s="61">
        <f>AE14-AD14</f>
        <v>0</v>
      </c>
      <c r="J14" s="66" t="s">
        <v>1802</v>
      </c>
      <c r="K14" s="61">
        <v>4</v>
      </c>
      <c r="L14" s="61">
        <v>5</v>
      </c>
      <c r="M14" s="61">
        <v>5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'[1]NGANJUK''Z'!$L$35</f>
        <v>273.2</v>
      </c>
      <c r="AE14" s="87">
        <v>273.2</v>
      </c>
    </row>
    <row r="15" spans="1:31" s="68" customFormat="1" ht="15" customHeight="1">
      <c r="A15" s="313"/>
      <c r="B15" s="99"/>
      <c r="C15" s="313"/>
      <c r="D15" s="314"/>
      <c r="E15" s="323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/>
      <c r="B16" s="99">
        <v>141</v>
      </c>
      <c r="C16" s="313"/>
      <c r="D16" s="314"/>
      <c r="E16" s="324"/>
      <c r="F16" s="66">
        <v>2</v>
      </c>
      <c r="G16" s="66" t="s">
        <v>676</v>
      </c>
      <c r="H16" s="62" t="s">
        <v>375</v>
      </c>
      <c r="I16" s="61">
        <f>AE16-AD14</f>
        <v>1.1000000000000227</v>
      </c>
      <c r="J16" s="66" t="s">
        <v>1802</v>
      </c>
      <c r="K16" s="61">
        <v>3.5</v>
      </c>
      <c r="L16" s="61">
        <v>3</v>
      </c>
      <c r="M16" s="61">
        <v>7.2</v>
      </c>
      <c r="N16" s="66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7">
        <v>274.3</v>
      </c>
    </row>
    <row r="17" spans="1:31" s="68" customFormat="1" ht="15" customHeight="1">
      <c r="A17" s="187"/>
      <c r="B17" s="99"/>
      <c r="C17" s="111"/>
      <c r="D17" s="124"/>
      <c r="E17" s="22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7"/>
    </row>
    <row r="18" spans="1:31" s="68" customFormat="1" ht="15" customHeight="1">
      <c r="A18" s="310">
        <v>103</v>
      </c>
      <c r="B18" s="64">
        <v>142</v>
      </c>
      <c r="C18" s="316">
        <v>79.099999999999994</v>
      </c>
      <c r="D18" s="318">
        <v>1.7</v>
      </c>
      <c r="E18" s="320" t="s">
        <v>554</v>
      </c>
      <c r="F18" s="66">
        <v>1</v>
      </c>
      <c r="G18" s="66" t="s">
        <v>1548</v>
      </c>
      <c r="H18" s="62" t="s">
        <v>555</v>
      </c>
      <c r="I18" s="61">
        <f t="shared" ref="I18:I30" si="0">AE18-AD18</f>
        <v>0</v>
      </c>
      <c r="J18" s="66" t="s">
        <v>1802</v>
      </c>
      <c r="K18" s="61">
        <v>13</v>
      </c>
      <c r="L18" s="61">
        <v>4</v>
      </c>
      <c r="M18" s="61">
        <v>4</v>
      </c>
      <c r="N18" s="66">
        <v>2</v>
      </c>
      <c r="O18" s="66" t="s">
        <v>320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'[1]NGANJUK''Z'!$L$234</f>
        <v>440.5</v>
      </c>
      <c r="AE18" s="89">
        <v>440.5</v>
      </c>
    </row>
    <row r="19" spans="1:31" s="68" customFormat="1" ht="15" customHeight="1">
      <c r="A19" s="311"/>
      <c r="B19" s="99"/>
      <c r="C19" s="325"/>
      <c r="D19" s="329"/>
      <c r="E19" s="323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1"/>
      <c r="B20" s="99">
        <v>143</v>
      </c>
      <c r="C20" s="325"/>
      <c r="D20" s="329"/>
      <c r="E20" s="323"/>
      <c r="F20" s="66">
        <v>2</v>
      </c>
      <c r="G20" s="66" t="s">
        <v>1549</v>
      </c>
      <c r="H20" s="62" t="s">
        <v>556</v>
      </c>
      <c r="I20" s="61">
        <f t="shared" si="0"/>
        <v>0.30000000000001137</v>
      </c>
      <c r="J20" s="66" t="s">
        <v>1802</v>
      </c>
      <c r="K20" s="61">
        <v>52</v>
      </c>
      <c r="L20" s="61">
        <v>2.5</v>
      </c>
      <c r="M20" s="61">
        <v>2.5</v>
      </c>
      <c r="N20" s="66">
        <v>2</v>
      </c>
      <c r="O20" s="66" t="s">
        <v>1825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'[1]NGANJUK''Z'!$L$234</f>
        <v>440.5</v>
      </c>
      <c r="AE20" s="89">
        <v>440.8</v>
      </c>
    </row>
    <row r="21" spans="1:31" s="68" customFormat="1" ht="15" customHeight="1">
      <c r="A21" s="311"/>
      <c r="B21" s="99"/>
      <c r="C21" s="325"/>
      <c r="D21" s="329"/>
      <c r="E21" s="323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1"/>
      <c r="B22" s="64">
        <v>144</v>
      </c>
      <c r="C22" s="325"/>
      <c r="D22" s="329"/>
      <c r="E22" s="324"/>
      <c r="F22" s="66">
        <v>3</v>
      </c>
      <c r="G22" s="66" t="s">
        <v>1550</v>
      </c>
      <c r="H22" s="62" t="s">
        <v>557</v>
      </c>
      <c r="I22" s="61">
        <f t="shared" si="0"/>
        <v>0.39999999999997726</v>
      </c>
      <c r="J22" s="66" t="s">
        <v>1802</v>
      </c>
      <c r="K22" s="61">
        <v>11</v>
      </c>
      <c r="L22" s="61">
        <v>3</v>
      </c>
      <c r="M22" s="61">
        <v>4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'[1]NGANJUK''Z'!$L$234</f>
        <v>440.5</v>
      </c>
      <c r="AE22" s="89">
        <v>440.9</v>
      </c>
    </row>
    <row r="23" spans="1:31" s="68" customFormat="1" ht="15" customHeight="1">
      <c r="A23" s="226"/>
      <c r="B23" s="64"/>
      <c r="C23" s="112"/>
      <c r="D23" s="113"/>
      <c r="E23" s="225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0">
        <v>156</v>
      </c>
      <c r="B24" s="64">
        <v>152</v>
      </c>
      <c r="C24" s="316">
        <v>91.2</v>
      </c>
      <c r="D24" s="318">
        <v>3.4</v>
      </c>
      <c r="E24" s="326" t="s">
        <v>977</v>
      </c>
      <c r="F24" s="66">
        <v>3</v>
      </c>
      <c r="G24" s="66" t="s">
        <v>1545</v>
      </c>
      <c r="H24" s="62" t="s">
        <v>575</v>
      </c>
      <c r="I24" s="61">
        <f t="shared" si="0"/>
        <v>3.1999999999999886</v>
      </c>
      <c r="J24" s="66" t="s">
        <v>1802</v>
      </c>
      <c r="K24" s="61">
        <v>9</v>
      </c>
      <c r="L24" s="61">
        <v>3</v>
      </c>
      <c r="M24" s="61">
        <v>3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'[1]NGANJUK''Z'!$L$259</f>
        <v>448</v>
      </c>
      <c r="AE24" s="89">
        <v>451.2</v>
      </c>
    </row>
    <row r="25" spans="1:31" s="68" customFormat="1" ht="15" customHeight="1">
      <c r="A25" s="311"/>
      <c r="B25" s="99"/>
      <c r="C25" s="325"/>
      <c r="D25" s="329"/>
      <c r="E25" s="327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1"/>
      <c r="B26" s="99">
        <v>153</v>
      </c>
      <c r="C26" s="325"/>
      <c r="D26" s="329"/>
      <c r="E26" s="327"/>
      <c r="F26" s="66">
        <v>4</v>
      </c>
      <c r="G26" s="66" t="s">
        <v>1546</v>
      </c>
      <c r="H26" s="62" t="s">
        <v>576</v>
      </c>
      <c r="I26" s="61">
        <f t="shared" si="0"/>
        <v>3.6000000000000227</v>
      </c>
      <c r="J26" s="66" t="s">
        <v>1802</v>
      </c>
      <c r="K26" s="61">
        <v>15</v>
      </c>
      <c r="L26" s="61">
        <v>3</v>
      </c>
      <c r="M26" s="61">
        <v>3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'[1]NGANJUK''Z'!$L$259</f>
        <v>448</v>
      </c>
      <c r="AE26" s="89">
        <v>451.6</v>
      </c>
    </row>
    <row r="27" spans="1:31" s="68" customFormat="1" ht="15" customHeight="1">
      <c r="A27" s="311"/>
      <c r="B27" s="99"/>
      <c r="C27" s="325"/>
      <c r="D27" s="329"/>
      <c r="E27" s="327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2"/>
      <c r="B28" s="64">
        <v>154</v>
      </c>
      <c r="C28" s="332"/>
      <c r="D28" s="331"/>
      <c r="E28" s="328"/>
      <c r="F28" s="66">
        <v>5</v>
      </c>
      <c r="G28" s="66" t="s">
        <v>1547</v>
      </c>
      <c r="H28" s="62" t="s">
        <v>577</v>
      </c>
      <c r="I28" s="61">
        <v>5.35</v>
      </c>
      <c r="J28" s="66" t="s">
        <v>1802</v>
      </c>
      <c r="K28" s="61">
        <v>15</v>
      </c>
      <c r="L28" s="61">
        <v>3.5</v>
      </c>
      <c r="M28" s="61">
        <v>3.5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/>
      <c r="AE28" s="89"/>
    </row>
    <row r="29" spans="1:31" s="68" customFormat="1" ht="15" customHeight="1">
      <c r="A29" s="169"/>
      <c r="B29" s="99"/>
      <c r="C29" s="99"/>
      <c r="D29" s="100"/>
      <c r="E29" s="97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30" customHeight="1">
      <c r="A30" s="64">
        <v>101</v>
      </c>
      <c r="B30" s="99">
        <v>161</v>
      </c>
      <c r="C30" s="64" t="s">
        <v>1543</v>
      </c>
      <c r="D30" s="65">
        <v>1.2</v>
      </c>
      <c r="E30" s="101" t="s">
        <v>915</v>
      </c>
      <c r="F30" s="66">
        <v>3</v>
      </c>
      <c r="G30" s="66" t="s">
        <v>1544</v>
      </c>
      <c r="H30" s="62" t="s">
        <v>553</v>
      </c>
      <c r="I30" s="61">
        <f t="shared" si="0"/>
        <v>3.5</v>
      </c>
      <c r="J30" s="66" t="s">
        <v>1802</v>
      </c>
      <c r="K30" s="61">
        <v>9</v>
      </c>
      <c r="L30" s="61">
        <v>4</v>
      </c>
      <c r="M30" s="61">
        <v>3.5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'[1]NGANJUK''Z'!$L$231</f>
        <v>503.2</v>
      </c>
      <c r="AE30" s="89">
        <v>506.7</v>
      </c>
    </row>
    <row r="31" spans="1:31" s="68" customFormat="1" ht="30" customHeight="1">
      <c r="A31" s="64"/>
      <c r="B31" s="99"/>
      <c r="C31" s="64"/>
      <c r="D31" s="65"/>
      <c r="E31" s="22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>
        <v>9011</v>
      </c>
      <c r="B32" s="64">
        <v>536</v>
      </c>
      <c r="C32" s="313" t="s">
        <v>1565</v>
      </c>
      <c r="D32" s="314">
        <v>3.15</v>
      </c>
      <c r="E32" s="323" t="s">
        <v>916</v>
      </c>
      <c r="F32" s="66">
        <v>4</v>
      </c>
      <c r="G32" s="115" t="s">
        <v>1566</v>
      </c>
      <c r="H32" s="62" t="s">
        <v>136</v>
      </c>
      <c r="I32" s="61">
        <v>10</v>
      </c>
      <c r="J32" s="66" t="s">
        <v>1802</v>
      </c>
      <c r="K32" s="61">
        <v>14.4</v>
      </c>
      <c r="L32" s="61">
        <v>6</v>
      </c>
      <c r="M32" s="61">
        <v>7.8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0" s="68" customFormat="1" ht="15" customHeight="1">
      <c r="A33" s="313"/>
      <c r="B33" s="64"/>
      <c r="C33" s="313"/>
      <c r="D33" s="314"/>
      <c r="E33" s="323"/>
      <c r="F33" s="66"/>
      <c r="G33" s="115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0" s="68" customFormat="1" ht="15" customHeight="1">
      <c r="A34" s="313"/>
      <c r="B34" s="64">
        <v>537</v>
      </c>
      <c r="C34" s="313"/>
      <c r="D34" s="314"/>
      <c r="E34" s="324"/>
      <c r="F34" s="66">
        <v>5</v>
      </c>
      <c r="G34" s="115" t="s">
        <v>1567</v>
      </c>
      <c r="H34" s="62" t="s">
        <v>163</v>
      </c>
      <c r="I34" s="61">
        <v>11.3</v>
      </c>
      <c r="J34" s="66" t="s">
        <v>1802</v>
      </c>
      <c r="K34" s="61">
        <v>4.7</v>
      </c>
      <c r="L34" s="61">
        <v>6</v>
      </c>
      <c r="M34" s="61">
        <v>6.4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64"/>
      <c r="B35" s="64"/>
      <c r="C35" s="64"/>
      <c r="D35" s="65"/>
      <c r="E35" s="101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64">
        <v>4065</v>
      </c>
      <c r="B36" s="64">
        <v>665</v>
      </c>
      <c r="C36" s="64">
        <v>441</v>
      </c>
      <c r="D36" s="65">
        <v>1.8</v>
      </c>
      <c r="E36" s="101" t="s">
        <v>917</v>
      </c>
      <c r="F36" s="66">
        <v>1</v>
      </c>
      <c r="G36" s="115" t="s">
        <v>1560</v>
      </c>
      <c r="H36" s="62" t="s">
        <v>1506</v>
      </c>
      <c r="I36" s="61">
        <v>0</v>
      </c>
      <c r="J36" s="66" t="s">
        <v>1802</v>
      </c>
      <c r="K36" s="61">
        <v>2.6</v>
      </c>
      <c r="L36" s="61">
        <v>5</v>
      </c>
      <c r="M36" s="61"/>
      <c r="N36" s="66">
        <v>1</v>
      </c>
      <c r="O36" s="66" t="s">
        <v>1808</v>
      </c>
      <c r="P36" s="66" t="s">
        <v>1805</v>
      </c>
      <c r="Q36" s="66" t="s">
        <v>1811</v>
      </c>
      <c r="R36" s="66">
        <v>0</v>
      </c>
      <c r="S36" s="66" t="s">
        <v>1805</v>
      </c>
      <c r="T36" s="66">
        <v>0</v>
      </c>
      <c r="U36" s="66" t="s">
        <v>1805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/>
    </row>
    <row r="37" spans="1:30" s="68" customFormat="1" ht="15" customHeight="1">
      <c r="A37" s="64"/>
      <c r="B37" s="64"/>
      <c r="C37" s="64"/>
      <c r="D37" s="65"/>
      <c r="E37" s="101"/>
      <c r="F37" s="66"/>
      <c r="G37" s="115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64">
        <v>9012</v>
      </c>
      <c r="B38" s="64">
        <v>605</v>
      </c>
      <c r="C38" s="64">
        <v>442</v>
      </c>
      <c r="D38" s="65">
        <v>2.8</v>
      </c>
      <c r="E38" s="62" t="s">
        <v>978</v>
      </c>
      <c r="F38" s="66">
        <v>1</v>
      </c>
      <c r="G38" s="115" t="s">
        <v>1561</v>
      </c>
      <c r="H38" s="62" t="s">
        <v>137</v>
      </c>
      <c r="I38" s="61">
        <v>0.80000000000006821</v>
      </c>
      <c r="J38" s="66" t="s">
        <v>1802</v>
      </c>
      <c r="K38" s="61">
        <v>3</v>
      </c>
      <c r="L38" s="61">
        <v>3.7</v>
      </c>
      <c r="M38" s="61">
        <v>4.0999999999999996</v>
      </c>
      <c r="N38" s="66">
        <v>1</v>
      </c>
      <c r="O38" s="66" t="s">
        <v>1808</v>
      </c>
      <c r="P38" s="66" t="s">
        <v>1805</v>
      </c>
      <c r="Q38" s="66" t="s">
        <v>1811</v>
      </c>
      <c r="R38" s="66">
        <v>0</v>
      </c>
      <c r="S38" s="66" t="s">
        <v>1805</v>
      </c>
      <c r="T38" s="66">
        <v>0</v>
      </c>
      <c r="U38" s="66" t="s">
        <v>1805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[2]nganjuk!$L$26</f>
        <v>971.3</v>
      </c>
      <c r="AD38" s="63">
        <f>I38-AC38</f>
        <v>-970.49999999999989</v>
      </c>
    </row>
    <row r="39" spans="1:30" s="68" customFormat="1" ht="15" customHeight="1">
      <c r="A39" s="64"/>
      <c r="B39" s="64"/>
      <c r="C39" s="64"/>
      <c r="D39" s="65"/>
      <c r="E39" s="62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3">
        <v>9017</v>
      </c>
      <c r="B40" s="64">
        <v>606</v>
      </c>
      <c r="C40" s="313">
        <v>443</v>
      </c>
      <c r="D40" s="314">
        <v>2.1</v>
      </c>
      <c r="E40" s="315" t="s">
        <v>979</v>
      </c>
      <c r="F40" s="66">
        <v>1</v>
      </c>
      <c r="G40" s="115" t="s">
        <v>1562</v>
      </c>
      <c r="H40" s="62" t="s">
        <v>139</v>
      </c>
      <c r="I40" s="61">
        <v>0.70000000000004547</v>
      </c>
      <c r="J40" s="66" t="s">
        <v>1802</v>
      </c>
      <c r="K40" s="61">
        <v>3</v>
      </c>
      <c r="L40" s="61">
        <v>3</v>
      </c>
      <c r="M40" s="61">
        <v>4</v>
      </c>
      <c r="N40" s="66">
        <v>2</v>
      </c>
      <c r="O40" s="66" t="s">
        <v>1808</v>
      </c>
      <c r="P40" s="66" t="s">
        <v>1805</v>
      </c>
      <c r="Q40" s="66" t="s">
        <v>1811</v>
      </c>
      <c r="R40" s="66">
        <v>0</v>
      </c>
      <c r="S40" s="66" t="s">
        <v>1805</v>
      </c>
      <c r="T40" s="66">
        <v>0</v>
      </c>
      <c r="U40" s="66" t="s">
        <v>1805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>
        <f>[2]nganjuk!$L$36</f>
        <v>986.9</v>
      </c>
      <c r="AD40" s="63" t="e">
        <f>I40-#REF!</f>
        <v>#REF!</v>
      </c>
    </row>
    <row r="41" spans="1:30" s="68" customFormat="1" ht="15" customHeight="1">
      <c r="A41" s="313"/>
      <c r="B41" s="64"/>
      <c r="C41" s="313"/>
      <c r="D41" s="314"/>
      <c r="E41" s="315"/>
      <c r="F41" s="66"/>
      <c r="G41" s="115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313"/>
      <c r="B42" s="64">
        <v>607</v>
      </c>
      <c r="C42" s="313"/>
      <c r="D42" s="314"/>
      <c r="E42" s="315"/>
      <c r="F42" s="66">
        <v>2</v>
      </c>
      <c r="G42" s="115" t="s">
        <v>1562</v>
      </c>
      <c r="H42" s="62" t="s">
        <v>140</v>
      </c>
      <c r="I42" s="61">
        <v>1</v>
      </c>
      <c r="J42" s="66" t="s">
        <v>1802</v>
      </c>
      <c r="K42" s="61">
        <v>5.5</v>
      </c>
      <c r="L42" s="61">
        <v>4</v>
      </c>
      <c r="M42" s="61">
        <v>4</v>
      </c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64"/>
      <c r="B43" s="64"/>
      <c r="C43" s="64"/>
      <c r="D43" s="65"/>
      <c r="E43" s="62"/>
      <c r="F43" s="66"/>
      <c r="G43" s="115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64">
        <v>9013</v>
      </c>
      <c r="B44" s="64">
        <v>608</v>
      </c>
      <c r="C44" s="64">
        <v>447</v>
      </c>
      <c r="D44" s="65">
        <v>0.6</v>
      </c>
      <c r="E44" s="62" t="s">
        <v>980</v>
      </c>
      <c r="F44" s="66">
        <v>1</v>
      </c>
      <c r="G44" s="115" t="s">
        <v>1563</v>
      </c>
      <c r="H44" s="62" t="s">
        <v>138</v>
      </c>
      <c r="I44" s="61">
        <v>0.69999999999993179</v>
      </c>
      <c r="J44" s="66" t="s">
        <v>1802</v>
      </c>
      <c r="K44" s="61">
        <v>6</v>
      </c>
      <c r="L44" s="61">
        <v>2.6</v>
      </c>
      <c r="M44" s="61">
        <v>3</v>
      </c>
      <c r="N44" s="66">
        <v>1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1805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[2]nganjuk!$L$28</f>
        <v>975.2</v>
      </c>
      <c r="AD44" s="63">
        <f>I44-AC44</f>
        <v>-974.50000000000011</v>
      </c>
    </row>
    <row r="45" spans="1:30" s="68" customFormat="1" ht="15" customHeight="1">
      <c r="A45" s="64"/>
      <c r="B45" s="64"/>
      <c r="C45" s="64"/>
      <c r="D45" s="65"/>
      <c r="E45" s="62"/>
      <c r="F45" s="66"/>
      <c r="G45" s="115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>
        <v>9018</v>
      </c>
      <c r="B46" s="64">
        <v>609</v>
      </c>
      <c r="C46" s="313">
        <v>448</v>
      </c>
      <c r="D46" s="314">
        <v>10.8</v>
      </c>
      <c r="E46" s="315" t="s">
        <v>981</v>
      </c>
      <c r="F46" s="66">
        <v>1</v>
      </c>
      <c r="G46" s="115" t="s">
        <v>1554</v>
      </c>
      <c r="H46" s="62" t="s">
        <v>141</v>
      </c>
      <c r="I46" s="61">
        <v>0</v>
      </c>
      <c r="J46" s="66" t="s">
        <v>1802</v>
      </c>
      <c r="K46" s="61">
        <v>13</v>
      </c>
      <c r="L46" s="61">
        <v>6</v>
      </c>
      <c r="M46" s="61">
        <v>6</v>
      </c>
      <c r="N46" s="66">
        <v>1</v>
      </c>
      <c r="O46" s="66" t="s">
        <v>1799</v>
      </c>
      <c r="P46" s="66" t="s">
        <v>1801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[2]nganjuk!$L$37</f>
        <v>990.3</v>
      </c>
      <c r="AD46" s="63" t="e">
        <f>I46-#REF!</f>
        <v>#REF!</v>
      </c>
    </row>
    <row r="47" spans="1:30" s="68" customFormat="1" ht="15" customHeight="1">
      <c r="A47" s="313"/>
      <c r="B47" s="64"/>
      <c r="C47" s="313"/>
      <c r="D47" s="314"/>
      <c r="E47" s="315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3"/>
      <c r="B48" s="64">
        <v>610</v>
      </c>
      <c r="C48" s="313"/>
      <c r="D48" s="314"/>
      <c r="E48" s="315"/>
      <c r="F48" s="66">
        <v>2</v>
      </c>
      <c r="G48" s="115" t="s">
        <v>1555</v>
      </c>
      <c r="H48" s="62" t="s">
        <v>142</v>
      </c>
      <c r="I48" s="61">
        <v>0.40000000000009095</v>
      </c>
      <c r="J48" s="66" t="s">
        <v>1802</v>
      </c>
      <c r="K48" s="61">
        <v>22.5</v>
      </c>
      <c r="L48" s="61">
        <v>3.8</v>
      </c>
      <c r="M48" s="61">
        <v>5.5</v>
      </c>
      <c r="N48" s="66">
        <v>2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0" s="68" customFormat="1" ht="15" customHeight="1">
      <c r="A49" s="313"/>
      <c r="B49" s="64"/>
      <c r="C49" s="313"/>
      <c r="D49" s="314"/>
      <c r="E49" s="315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/>
      <c r="B50" s="64">
        <v>611</v>
      </c>
      <c r="C50" s="313"/>
      <c r="D50" s="314"/>
      <c r="E50" s="315"/>
      <c r="F50" s="66">
        <v>3</v>
      </c>
      <c r="G50" s="115" t="s">
        <v>1556</v>
      </c>
      <c r="H50" s="62" t="s">
        <v>164</v>
      </c>
      <c r="I50" s="61">
        <v>1.7000000000000455</v>
      </c>
      <c r="J50" s="66" t="s">
        <v>1802</v>
      </c>
      <c r="K50" s="61">
        <v>6.1</v>
      </c>
      <c r="L50" s="61">
        <v>3.5</v>
      </c>
      <c r="M50" s="61">
        <v>5.5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0" s="68" customFormat="1" ht="15" customHeight="1">
      <c r="A51" s="313"/>
      <c r="B51" s="64"/>
      <c r="C51" s="313"/>
      <c r="D51" s="314"/>
      <c r="E51" s="315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0" s="68" customFormat="1" ht="15" customHeight="1">
      <c r="A52" s="313"/>
      <c r="B52" s="64">
        <v>612</v>
      </c>
      <c r="C52" s="313"/>
      <c r="D52" s="314"/>
      <c r="E52" s="315"/>
      <c r="F52" s="66">
        <v>4</v>
      </c>
      <c r="G52" s="115" t="s">
        <v>1557</v>
      </c>
      <c r="H52" s="62" t="s">
        <v>165</v>
      </c>
      <c r="I52" s="61">
        <v>7</v>
      </c>
      <c r="J52" s="66" t="s">
        <v>1802</v>
      </c>
      <c r="K52" s="61">
        <v>10</v>
      </c>
      <c r="L52" s="61">
        <v>6</v>
      </c>
      <c r="M52" s="61">
        <v>6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0" s="68" customFormat="1" ht="15" customHeight="1">
      <c r="A53" s="313"/>
      <c r="B53" s="64"/>
      <c r="C53" s="313"/>
      <c r="D53" s="314"/>
      <c r="E53" s="315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0" s="68" customFormat="1" ht="15" customHeight="1">
      <c r="A54" s="313"/>
      <c r="B54" s="64">
        <v>613</v>
      </c>
      <c r="C54" s="313"/>
      <c r="D54" s="314"/>
      <c r="E54" s="315"/>
      <c r="F54" s="66">
        <v>5</v>
      </c>
      <c r="G54" s="115" t="s">
        <v>1558</v>
      </c>
      <c r="H54" s="62" t="s">
        <v>143</v>
      </c>
      <c r="I54" s="61">
        <v>9.5</v>
      </c>
      <c r="J54" s="66" t="s">
        <v>1802</v>
      </c>
      <c r="K54" s="61">
        <v>11</v>
      </c>
      <c r="L54" s="61">
        <v>3.5</v>
      </c>
      <c r="M54" s="61">
        <v>4.0999999999999996</v>
      </c>
      <c r="N54" s="66">
        <v>4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0" s="68" customFormat="1" ht="15" customHeight="1">
      <c r="A55" s="313"/>
      <c r="B55" s="64"/>
      <c r="C55" s="313"/>
      <c r="D55" s="314"/>
      <c r="E55" s="315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0" s="68" customFormat="1" ht="15" customHeight="1">
      <c r="A56" s="313"/>
      <c r="B56" s="64">
        <v>614</v>
      </c>
      <c r="C56" s="313"/>
      <c r="D56" s="314"/>
      <c r="E56" s="315"/>
      <c r="F56" s="66">
        <v>6</v>
      </c>
      <c r="G56" s="115" t="s">
        <v>1559</v>
      </c>
      <c r="H56" s="62" t="s">
        <v>144</v>
      </c>
      <c r="I56" s="61">
        <v>10.199999999999999</v>
      </c>
      <c r="J56" s="66" t="s">
        <v>1802</v>
      </c>
      <c r="K56" s="61">
        <v>3.1</v>
      </c>
      <c r="L56" s="61">
        <v>3</v>
      </c>
      <c r="M56" s="61">
        <v>6.6</v>
      </c>
      <c r="N56" s="66"/>
      <c r="O56" s="66" t="s">
        <v>1808</v>
      </c>
      <c r="P56" s="66" t="s">
        <v>1805</v>
      </c>
      <c r="Q56" s="66" t="s">
        <v>1811</v>
      </c>
      <c r="R56" s="66">
        <v>0</v>
      </c>
      <c r="S56" s="66" t="s">
        <v>1805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D56" s="63" t="e">
        <f>I56-#REF!</f>
        <v>#REF!</v>
      </c>
    </row>
    <row r="57" spans="1:30" s="68" customFormat="1" ht="15" customHeight="1">
      <c r="A57" s="64"/>
      <c r="B57" s="64"/>
      <c r="C57" s="64"/>
      <c r="D57" s="65"/>
      <c r="E57" s="62"/>
      <c r="F57" s="66"/>
      <c r="G57" s="115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</row>
    <row r="58" spans="1:30" s="68" customFormat="1" ht="15" customHeight="1">
      <c r="A58" s="64">
        <v>9020</v>
      </c>
      <c r="B58" s="64">
        <v>615</v>
      </c>
      <c r="C58" s="64">
        <v>449</v>
      </c>
      <c r="D58" s="65">
        <v>1.3</v>
      </c>
      <c r="E58" s="62" t="s">
        <v>982</v>
      </c>
      <c r="F58" s="66">
        <v>1</v>
      </c>
      <c r="G58" s="115" t="s">
        <v>1553</v>
      </c>
      <c r="H58" s="62" t="s">
        <v>147</v>
      </c>
      <c r="I58" s="61">
        <v>1.2</v>
      </c>
      <c r="J58" s="66" t="s">
        <v>1802</v>
      </c>
      <c r="K58" s="61">
        <v>14</v>
      </c>
      <c r="L58" s="61">
        <v>3</v>
      </c>
      <c r="M58" s="61">
        <v>3</v>
      </c>
      <c r="N58" s="66">
        <v>2</v>
      </c>
      <c r="O58" s="66" t="s">
        <v>1807</v>
      </c>
      <c r="P58" s="66" t="s">
        <v>1803</v>
      </c>
      <c r="Q58" s="66" t="s">
        <v>1811</v>
      </c>
      <c r="R58" s="66">
        <v>2</v>
      </c>
      <c r="S58" s="66" t="s">
        <v>1804</v>
      </c>
      <c r="T58" s="66">
        <v>2</v>
      </c>
      <c r="U58" s="66" t="s">
        <v>1801</v>
      </c>
      <c r="V58" s="66">
        <v>2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1816</v>
      </c>
      <c r="AB58" s="67">
        <v>0</v>
      </c>
      <c r="AC58" s="63">
        <f>[2]nganjuk!$L$40</f>
        <v>13.6</v>
      </c>
      <c r="AD58" s="63">
        <f>I58-AC58</f>
        <v>-12.4</v>
      </c>
    </row>
    <row r="59" spans="1:30" s="68" customFormat="1" ht="15" customHeight="1">
      <c r="A59" s="64"/>
      <c r="B59" s="64"/>
      <c r="C59" s="64"/>
      <c r="D59" s="65"/>
      <c r="E59" s="62"/>
      <c r="F59" s="66"/>
      <c r="G59" s="115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9019</v>
      </c>
      <c r="B60" s="64">
        <v>616</v>
      </c>
      <c r="C60" s="313">
        <v>450</v>
      </c>
      <c r="D60" s="314">
        <v>3.2</v>
      </c>
      <c r="E60" s="315" t="s">
        <v>983</v>
      </c>
      <c r="F60" s="66">
        <v>1</v>
      </c>
      <c r="G60" s="115" t="s">
        <v>1551</v>
      </c>
      <c r="H60" s="62" t="s">
        <v>145</v>
      </c>
      <c r="I60" s="61">
        <v>0.41</v>
      </c>
      <c r="J60" s="66" t="s">
        <v>1802</v>
      </c>
      <c r="K60" s="61">
        <v>10</v>
      </c>
      <c r="L60" s="61">
        <v>5.2</v>
      </c>
      <c r="M60" s="61">
        <v>5.8</v>
      </c>
      <c r="N60" s="66">
        <v>2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[2]nganjuk!$L$39</f>
        <v>8.6999999999999993</v>
      </c>
      <c r="AD60" s="63" t="e">
        <f>I60-#REF!</f>
        <v>#REF!</v>
      </c>
    </row>
    <row r="61" spans="1:30" s="68" customFormat="1" ht="15" customHeight="1">
      <c r="A61" s="313"/>
      <c r="B61" s="64"/>
      <c r="C61" s="313"/>
      <c r="D61" s="314"/>
      <c r="E61" s="315"/>
      <c r="F61" s="66"/>
      <c r="G61" s="115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617</v>
      </c>
      <c r="C62" s="313"/>
      <c r="D62" s="314"/>
      <c r="E62" s="315"/>
      <c r="F62" s="66">
        <v>2</v>
      </c>
      <c r="G62" s="115" t="s">
        <v>1552</v>
      </c>
      <c r="H62" s="62" t="s">
        <v>146</v>
      </c>
      <c r="I62" s="61">
        <v>2.7</v>
      </c>
      <c r="J62" s="66" t="s">
        <v>1802</v>
      </c>
      <c r="K62" s="61">
        <v>11.5</v>
      </c>
      <c r="L62" s="61">
        <v>5.2</v>
      </c>
      <c r="M62" s="61">
        <v>5.8</v>
      </c>
      <c r="N62" s="66">
        <v>1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0" s="68" customFormat="1" ht="15" customHeight="1">
      <c r="A63" s="64"/>
      <c r="B63" s="64"/>
      <c r="C63" s="64"/>
      <c r="D63" s="65"/>
      <c r="E63" s="62"/>
      <c r="F63" s="66"/>
      <c r="G63" s="115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>
        <v>9022</v>
      </c>
      <c r="B64" s="64">
        <v>90</v>
      </c>
      <c r="C64" s="313">
        <v>9038.1</v>
      </c>
      <c r="D64" s="314">
        <v>0.4</v>
      </c>
      <c r="E64" s="315" t="s">
        <v>984</v>
      </c>
      <c r="F64" s="66">
        <v>1</v>
      </c>
      <c r="G64" s="115" t="s">
        <v>985</v>
      </c>
      <c r="H64" s="62" t="s">
        <v>148</v>
      </c>
      <c r="I64" s="61">
        <v>9.9</v>
      </c>
      <c r="J64" s="66" t="s">
        <v>1802</v>
      </c>
      <c r="K64" s="61">
        <v>2.2999999999999998</v>
      </c>
      <c r="L64" s="61">
        <v>3</v>
      </c>
      <c r="M64" s="61">
        <v>3</v>
      </c>
      <c r="N64" s="66">
        <v>1</v>
      </c>
      <c r="O64" s="66" t="s">
        <v>1808</v>
      </c>
      <c r="P64" s="66" t="s">
        <v>1805</v>
      </c>
      <c r="Q64" s="66" t="s">
        <v>1811</v>
      </c>
      <c r="R64" s="66">
        <v>0</v>
      </c>
      <c r="S64" s="66" t="s">
        <v>1805</v>
      </c>
      <c r="T64" s="66">
        <v>0</v>
      </c>
      <c r="U64" s="66" t="s">
        <v>1805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[2]nganjuk!$L$42</f>
        <v>45.2</v>
      </c>
      <c r="AD64" s="63" t="e">
        <f>I64-#REF!</f>
        <v>#REF!</v>
      </c>
    </row>
    <row r="65" spans="1:31" s="68" customFormat="1" ht="15" customHeight="1">
      <c r="A65" s="313"/>
      <c r="B65" s="64"/>
      <c r="C65" s="316"/>
      <c r="D65" s="318"/>
      <c r="E65" s="320"/>
      <c r="F65" s="180"/>
      <c r="G65" s="234"/>
      <c r="H65" s="126"/>
      <c r="I65" s="197"/>
      <c r="J65" s="180"/>
      <c r="K65" s="197"/>
      <c r="L65" s="197"/>
      <c r="M65" s="197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91"/>
      <c r="AC65" s="63"/>
      <c r="AD65" s="63"/>
    </row>
    <row r="66" spans="1:31" s="68" customFormat="1" ht="15" customHeight="1" thickBot="1">
      <c r="A66" s="313"/>
      <c r="B66" s="64">
        <v>91</v>
      </c>
      <c r="C66" s="317"/>
      <c r="D66" s="319"/>
      <c r="E66" s="321"/>
      <c r="F66" s="83">
        <v>2</v>
      </c>
      <c r="G66" s="210" t="s">
        <v>986</v>
      </c>
      <c r="H66" s="202" t="s">
        <v>166</v>
      </c>
      <c r="I66" s="82">
        <v>10.7</v>
      </c>
      <c r="J66" s="83" t="s">
        <v>1802</v>
      </c>
      <c r="K66" s="82">
        <v>2</v>
      </c>
      <c r="L66" s="82">
        <v>4</v>
      </c>
      <c r="M66" s="82">
        <v>4</v>
      </c>
      <c r="N66" s="83">
        <v>1</v>
      </c>
      <c r="O66" s="83" t="s">
        <v>1808</v>
      </c>
      <c r="P66" s="83" t="s">
        <v>1805</v>
      </c>
      <c r="Q66" s="83" t="s">
        <v>1811</v>
      </c>
      <c r="R66" s="83">
        <v>0</v>
      </c>
      <c r="S66" s="83" t="s">
        <v>1805</v>
      </c>
      <c r="T66" s="83">
        <v>0</v>
      </c>
      <c r="U66" s="83" t="s">
        <v>1805</v>
      </c>
      <c r="V66" s="83">
        <v>0</v>
      </c>
      <c r="W66" s="83" t="s">
        <v>1806</v>
      </c>
      <c r="X66" s="83" t="s">
        <v>1805</v>
      </c>
      <c r="Y66" s="83">
        <v>0</v>
      </c>
      <c r="Z66" s="83" t="s">
        <v>1801</v>
      </c>
      <c r="AA66" s="83" t="s">
        <v>1805</v>
      </c>
      <c r="AB66" s="84">
        <v>0</v>
      </c>
      <c r="AD66" s="63" t="e">
        <f>I66-#REF!</f>
        <v>#REF!</v>
      </c>
    </row>
    <row r="67" spans="1:31" s="68" customFormat="1" ht="15" customHeight="1">
      <c r="A67" s="96"/>
      <c r="B67" s="96"/>
      <c r="C67" s="96"/>
      <c r="D67" s="181"/>
      <c r="E67" s="183"/>
      <c r="F67" s="96"/>
      <c r="G67" s="182"/>
      <c r="H67" s="183"/>
      <c r="I67" s="184"/>
      <c r="J67" s="96"/>
      <c r="K67" s="184"/>
      <c r="L67" s="184"/>
      <c r="M67" s="184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D67" s="63"/>
    </row>
    <row r="68" spans="1:31">
      <c r="C68" s="162"/>
      <c r="D68" s="161"/>
      <c r="E68" s="161"/>
      <c r="F68" s="161"/>
      <c r="G68" s="161"/>
      <c r="H68" s="161"/>
      <c r="I68" s="161"/>
      <c r="J68" s="161"/>
      <c r="K68" s="192"/>
      <c r="L68" s="162"/>
      <c r="M68" s="162"/>
      <c r="N68" s="162"/>
      <c r="O68" s="163"/>
      <c r="P68" s="163"/>
      <c r="Q68" s="163"/>
      <c r="R68" s="164"/>
      <c r="S68" s="162"/>
      <c r="T68" s="162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</row>
    <row r="69" spans="1:31">
      <c r="C69" s="129" t="s">
        <v>1064</v>
      </c>
      <c r="D69"/>
      <c r="E69"/>
      <c r="F69" s="129" t="s">
        <v>1065</v>
      </c>
      <c r="G69"/>
      <c r="H69"/>
      <c r="I69" s="129" t="s">
        <v>1066</v>
      </c>
      <c r="J69"/>
      <c r="K69" s="11"/>
      <c r="L69" s="194" t="s">
        <v>1067</v>
      </c>
      <c r="M69"/>
      <c r="N69"/>
      <c r="O69" s="129" t="s">
        <v>1068</v>
      </c>
      <c r="P69"/>
      <c r="Q69"/>
      <c r="R69"/>
      <c r="S69"/>
      <c r="T69" s="129" t="s">
        <v>1069</v>
      </c>
      <c r="U69"/>
      <c r="V69"/>
      <c r="W69"/>
      <c r="X69"/>
      <c r="Y69"/>
      <c r="Z69"/>
      <c r="AC69" s="165"/>
      <c r="AD69" s="165"/>
      <c r="AE69" s="165"/>
    </row>
    <row r="70" spans="1:31">
      <c r="C70" s="130" t="s">
        <v>1070</v>
      </c>
      <c r="D70" s="131" t="s">
        <v>1071</v>
      </c>
      <c r="E70"/>
      <c r="F70" s="132" t="s">
        <v>1072</v>
      </c>
      <c r="G70" s="132" t="s">
        <v>1073</v>
      </c>
      <c r="H70"/>
      <c r="I70" s="132" t="s">
        <v>1074</v>
      </c>
      <c r="J70" s="132" t="s">
        <v>1075</v>
      </c>
      <c r="K70" s="193"/>
      <c r="L70" s="195" t="s">
        <v>1076</v>
      </c>
      <c r="M70" s="132" t="s">
        <v>1077</v>
      </c>
      <c r="N70" s="133"/>
      <c r="O70" s="133"/>
      <c r="P70" s="132"/>
      <c r="Q70" s="132"/>
      <c r="R70" s="133"/>
      <c r="S70" s="133"/>
      <c r="T70" s="132" t="s">
        <v>1078</v>
      </c>
      <c r="U70" s="132" t="s">
        <v>1079</v>
      </c>
      <c r="V70" s="133"/>
      <c r="W70" s="133"/>
      <c r="X70" s="133"/>
      <c r="Y70" s="132" t="s">
        <v>1202</v>
      </c>
      <c r="Z70" s="132" t="s">
        <v>476</v>
      </c>
      <c r="AC70" s="165"/>
      <c r="AD70" s="165"/>
      <c r="AE70" s="165"/>
    </row>
    <row r="71" spans="1:31">
      <c r="C71" s="130" t="s">
        <v>1080</v>
      </c>
      <c r="D71" s="131" t="s">
        <v>1081</v>
      </c>
      <c r="E71"/>
      <c r="F71" s="132" t="s">
        <v>1082</v>
      </c>
      <c r="G71" s="132" t="s">
        <v>1083</v>
      </c>
      <c r="H71"/>
      <c r="I71" s="132" t="s">
        <v>1084</v>
      </c>
      <c r="J71" s="132" t="s">
        <v>1085</v>
      </c>
      <c r="K71" s="193"/>
      <c r="L71" s="195" t="s">
        <v>1086</v>
      </c>
      <c r="M71" s="132" t="s">
        <v>1087</v>
      </c>
      <c r="N71" s="133"/>
      <c r="O71" s="132" t="s">
        <v>1088</v>
      </c>
      <c r="P71" s="132"/>
      <c r="Q71" s="132"/>
      <c r="R71" s="133"/>
      <c r="S71" s="133"/>
      <c r="T71" s="132" t="s">
        <v>1089</v>
      </c>
      <c r="U71" s="132" t="s">
        <v>1090</v>
      </c>
      <c r="V71" s="133"/>
      <c r="W71" s="133"/>
      <c r="X71" s="133"/>
      <c r="Y71" s="132" t="s">
        <v>1084</v>
      </c>
      <c r="Z71" s="132" t="s">
        <v>1204</v>
      </c>
      <c r="AC71" s="165"/>
      <c r="AD71" s="165"/>
      <c r="AE71" s="165"/>
    </row>
    <row r="72" spans="1:31">
      <c r="C72" s="130" t="s">
        <v>1091</v>
      </c>
      <c r="D72" s="131" t="s">
        <v>1092</v>
      </c>
      <c r="E72"/>
      <c r="F72" s="132" t="s">
        <v>1093</v>
      </c>
      <c r="G72" s="132" t="s">
        <v>1094</v>
      </c>
      <c r="H72"/>
      <c r="I72" s="132" t="s">
        <v>1095</v>
      </c>
      <c r="J72" s="132" t="s">
        <v>1096</v>
      </c>
      <c r="K72" s="193"/>
      <c r="L72" s="195" t="s">
        <v>1097</v>
      </c>
      <c r="M72" s="132" t="s">
        <v>1098</v>
      </c>
      <c r="N72" s="133"/>
      <c r="O72" s="132" t="s">
        <v>1099</v>
      </c>
      <c r="P72" s="132" t="s">
        <v>1100</v>
      </c>
      <c r="Q72" s="132"/>
      <c r="R72" s="133"/>
      <c r="S72" s="133"/>
      <c r="T72" s="132" t="s">
        <v>1101</v>
      </c>
      <c r="U72" s="132" t="s">
        <v>1102</v>
      </c>
      <c r="V72" s="133"/>
      <c r="W72" s="133"/>
      <c r="X72" s="133"/>
      <c r="Y72" s="132" t="s">
        <v>1171</v>
      </c>
      <c r="Z72" s="132" t="s">
        <v>1205</v>
      </c>
      <c r="AC72" s="165"/>
      <c r="AD72" s="165"/>
      <c r="AE72" s="165"/>
    </row>
    <row r="73" spans="1:31">
      <c r="C73" s="130" t="s">
        <v>1103</v>
      </c>
      <c r="D73" s="131" t="s">
        <v>1104</v>
      </c>
      <c r="E73"/>
      <c r="F73" s="132" t="s">
        <v>1105</v>
      </c>
      <c r="G73" s="132" t="s">
        <v>1106</v>
      </c>
      <c r="H73"/>
      <c r="I73" s="132" t="s">
        <v>1107</v>
      </c>
      <c r="J73" s="132" t="s">
        <v>1108</v>
      </c>
      <c r="K73" s="193"/>
      <c r="L73" s="195" t="s">
        <v>1109</v>
      </c>
      <c r="M73" s="132" t="s">
        <v>1110</v>
      </c>
      <c r="N73" s="133"/>
      <c r="O73" s="132" t="s">
        <v>1095</v>
      </c>
      <c r="P73" s="132" t="s">
        <v>1111</v>
      </c>
      <c r="Q73" s="132"/>
      <c r="R73" s="133"/>
      <c r="S73" s="133"/>
      <c r="T73" s="132" t="s">
        <v>1112</v>
      </c>
      <c r="U73" s="132" t="s">
        <v>1113</v>
      </c>
      <c r="V73" s="133"/>
      <c r="W73" s="133"/>
      <c r="X73" s="133"/>
      <c r="Y73" s="132" t="s">
        <v>1074</v>
      </c>
      <c r="Z73" s="132" t="s">
        <v>1206</v>
      </c>
      <c r="AC73" s="165"/>
      <c r="AD73" s="165"/>
      <c r="AE73" s="165"/>
    </row>
    <row r="74" spans="1:31">
      <c r="C74"/>
      <c r="D74" s="134"/>
      <c r="E74"/>
      <c r="F74" s="132" t="s">
        <v>1114</v>
      </c>
      <c r="G74" s="132" t="s">
        <v>1115</v>
      </c>
      <c r="H74"/>
      <c r="I74" s="132" t="s">
        <v>1116</v>
      </c>
      <c r="J74" s="132" t="s">
        <v>1117</v>
      </c>
      <c r="K74" s="193"/>
      <c r="L74" s="195" t="s">
        <v>1118</v>
      </c>
      <c r="M74" s="132" t="s">
        <v>1119</v>
      </c>
      <c r="N74" s="133"/>
      <c r="O74" s="133"/>
      <c r="P74" s="133"/>
      <c r="Q74" s="133"/>
      <c r="R74" s="133"/>
      <c r="S74" s="133"/>
      <c r="T74" s="132" t="s">
        <v>1120</v>
      </c>
      <c r="U74" s="132" t="s">
        <v>1121</v>
      </c>
      <c r="V74" s="133"/>
      <c r="W74" s="133"/>
      <c r="X74" s="133"/>
      <c r="Y74" s="132" t="s">
        <v>1132</v>
      </c>
      <c r="Z74" s="132" t="s">
        <v>1148</v>
      </c>
      <c r="AC74" s="165"/>
      <c r="AD74" s="165"/>
      <c r="AE74" s="165"/>
    </row>
    <row r="75" spans="1:31">
      <c r="C75" s="135" t="s">
        <v>1122</v>
      </c>
      <c r="D75" s="134"/>
      <c r="E75"/>
      <c r="F75" s="132" t="s">
        <v>1101</v>
      </c>
      <c r="G75" s="132" t="s">
        <v>1123</v>
      </c>
      <c r="H75"/>
      <c r="I75" s="132" t="s">
        <v>1124</v>
      </c>
      <c r="J75" s="132" t="s">
        <v>1125</v>
      </c>
      <c r="K75" s="193"/>
      <c r="L75" s="195" t="s">
        <v>1126</v>
      </c>
      <c r="M75" s="132" t="s">
        <v>1127</v>
      </c>
      <c r="N75" s="133"/>
      <c r="O75" s="132" t="s">
        <v>1128</v>
      </c>
      <c r="P75" s="132"/>
      <c r="Q75" s="132"/>
      <c r="R75" s="133"/>
      <c r="S75" s="133"/>
      <c r="T75" s="132" t="s">
        <v>1107</v>
      </c>
      <c r="U75" s="132" t="s">
        <v>1129</v>
      </c>
      <c r="V75" s="133"/>
      <c r="W75" s="133"/>
      <c r="X75" s="133"/>
      <c r="Y75" s="133"/>
      <c r="Z75" s="133"/>
      <c r="AC75" s="165"/>
      <c r="AD75" s="165"/>
      <c r="AE75" s="165"/>
    </row>
    <row r="76" spans="1:31">
      <c r="C76" s="130" t="s">
        <v>1130</v>
      </c>
      <c r="D76" s="136" t="s">
        <v>1131</v>
      </c>
      <c r="E76" s="137"/>
      <c r="F76" s="132" t="s">
        <v>1132</v>
      </c>
      <c r="G76" s="132" t="s">
        <v>1133</v>
      </c>
      <c r="H76"/>
      <c r="I76" s="132" t="s">
        <v>1134</v>
      </c>
      <c r="J76" s="132" t="s">
        <v>1135</v>
      </c>
      <c r="K76" s="193"/>
      <c r="L76" s="195" t="s">
        <v>1136</v>
      </c>
      <c r="M76" s="132" t="s">
        <v>1137</v>
      </c>
      <c r="N76" s="133"/>
      <c r="O76" s="132" t="s">
        <v>1138</v>
      </c>
      <c r="P76" s="132" t="s">
        <v>1139</v>
      </c>
      <c r="Q76" s="132"/>
      <c r="R76" s="133"/>
      <c r="S76" s="133"/>
      <c r="T76" s="132" t="s">
        <v>1140</v>
      </c>
      <c r="U76" s="132" t="s">
        <v>1141</v>
      </c>
      <c r="V76" s="133"/>
      <c r="W76" s="133"/>
      <c r="X76" s="133"/>
      <c r="Y76" s="133"/>
      <c r="Z76" s="133"/>
      <c r="AC76" s="165"/>
      <c r="AD76" s="165"/>
      <c r="AE76" s="165"/>
    </row>
    <row r="77" spans="1:31">
      <c r="C77" s="130" t="s">
        <v>1142</v>
      </c>
      <c r="D77" s="136" t="s">
        <v>1143</v>
      </c>
      <c r="E77" s="137"/>
      <c r="F77" s="132" t="s">
        <v>1144</v>
      </c>
      <c r="G77" s="132" t="s">
        <v>1145</v>
      </c>
      <c r="H77"/>
      <c r="I77" s="132"/>
      <c r="J77" s="132" t="s">
        <v>1146</v>
      </c>
      <c r="K77" s="193"/>
      <c r="L77" s="195" t="s">
        <v>1147</v>
      </c>
      <c r="M77" s="132" t="s">
        <v>1148</v>
      </c>
      <c r="N77" s="133"/>
      <c r="O77" s="132" t="s">
        <v>1149</v>
      </c>
      <c r="P77" s="132" t="s">
        <v>1111</v>
      </c>
      <c r="Q77" s="132"/>
      <c r="R77" s="133"/>
      <c r="S77" s="133"/>
      <c r="T77" s="132" t="s">
        <v>1149</v>
      </c>
      <c r="U77" s="132" t="s">
        <v>1150</v>
      </c>
      <c r="V77" s="133"/>
      <c r="W77" s="133"/>
      <c r="X77" s="133"/>
      <c r="Y77" s="133"/>
      <c r="Z77" s="133"/>
      <c r="AC77" s="165"/>
      <c r="AD77" s="167"/>
      <c r="AE77" s="165"/>
    </row>
    <row r="78" spans="1:31">
      <c r="C78" s="130" t="s">
        <v>1151</v>
      </c>
      <c r="D78" s="136" t="s">
        <v>1152</v>
      </c>
      <c r="E78" s="137"/>
      <c r="F78" s="132" t="s">
        <v>1149</v>
      </c>
      <c r="G78" s="132" t="s">
        <v>1153</v>
      </c>
      <c r="H78"/>
      <c r="I78" s="132" t="s">
        <v>1089</v>
      </c>
      <c r="J78" s="132" t="s">
        <v>1154</v>
      </c>
      <c r="K78" s="193"/>
      <c r="L78" s="193"/>
      <c r="M78" s="133"/>
      <c r="N78" s="133"/>
      <c r="O78" s="132" t="s">
        <v>1089</v>
      </c>
      <c r="P78" s="132" t="s">
        <v>1155</v>
      </c>
      <c r="Q78" s="132"/>
      <c r="R78" s="133"/>
      <c r="S78" s="133"/>
      <c r="T78" s="132" t="s">
        <v>1095</v>
      </c>
      <c r="U78" s="132" t="s">
        <v>1156</v>
      </c>
      <c r="V78" s="133"/>
      <c r="W78" s="133"/>
      <c r="X78" s="133"/>
      <c r="Y78" s="133"/>
      <c r="Z78" s="133"/>
      <c r="AC78" s="165"/>
      <c r="AD78" s="167"/>
      <c r="AE78" s="165"/>
    </row>
    <row r="79" spans="1:31">
      <c r="C79" s="130" t="s">
        <v>1157</v>
      </c>
      <c r="D79" s="136" t="s">
        <v>1170</v>
      </c>
      <c r="E79" s="137"/>
      <c r="F79" s="132" t="s">
        <v>1171</v>
      </c>
      <c r="G79" s="132" t="s">
        <v>1172</v>
      </c>
      <c r="H79"/>
      <c r="I79" s="132" t="s">
        <v>1173</v>
      </c>
      <c r="J79" s="132" t="s">
        <v>1174</v>
      </c>
      <c r="K79" s="193"/>
      <c r="L79" s="195"/>
      <c r="M79" s="132"/>
      <c r="N79" s="133"/>
      <c r="O79" s="132" t="s">
        <v>1107</v>
      </c>
      <c r="P79" s="132" t="s">
        <v>1175</v>
      </c>
      <c r="Q79" s="132"/>
      <c r="R79" s="133"/>
      <c r="S79" s="133"/>
      <c r="T79" s="132" t="s">
        <v>1134</v>
      </c>
      <c r="U79" s="132" t="s">
        <v>1176</v>
      </c>
      <c r="V79" s="133"/>
      <c r="W79" s="133"/>
      <c r="X79" s="133"/>
      <c r="Y79" s="133"/>
      <c r="Z79" s="133"/>
      <c r="AC79" s="165"/>
      <c r="AD79" s="167"/>
      <c r="AE79" s="165"/>
    </row>
    <row r="80" spans="1:31">
      <c r="C80" s="130" t="s">
        <v>1177</v>
      </c>
      <c r="D80" s="136" t="s">
        <v>1178</v>
      </c>
      <c r="E80" s="137"/>
      <c r="F80" s="132" t="s">
        <v>1089</v>
      </c>
      <c r="G80" s="132" t="s">
        <v>1179</v>
      </c>
      <c r="H80"/>
      <c r="I80" s="132" t="s">
        <v>1149</v>
      </c>
      <c r="J80" s="132" t="s">
        <v>1085</v>
      </c>
      <c r="K80" s="193"/>
      <c r="L80" s="193"/>
      <c r="M80" s="133"/>
      <c r="N80" s="133"/>
      <c r="O80" s="132" t="s">
        <v>1140</v>
      </c>
      <c r="P80" s="132" t="s">
        <v>1180</v>
      </c>
      <c r="Q80" s="132"/>
      <c r="R80" s="133"/>
      <c r="S80" s="133"/>
      <c r="T80" s="132" t="s">
        <v>1181</v>
      </c>
      <c r="U80" s="132" t="s">
        <v>1182</v>
      </c>
      <c r="V80" s="133"/>
      <c r="W80" s="133"/>
      <c r="X80" s="133"/>
      <c r="Y80" s="133"/>
      <c r="Z80" s="133"/>
      <c r="AC80" s="165"/>
      <c r="AD80" s="165"/>
      <c r="AE80" s="165"/>
    </row>
    <row r="81" spans="3:31">
      <c r="C81" s="130" t="s">
        <v>1183</v>
      </c>
      <c r="D81" s="136" t="s">
        <v>1184</v>
      </c>
      <c r="E81" s="137"/>
      <c r="F81" s="132" t="s">
        <v>1185</v>
      </c>
      <c r="G81" s="132" t="s">
        <v>1186</v>
      </c>
      <c r="H81"/>
      <c r="I81" s="132"/>
      <c r="J81" s="132" t="s">
        <v>1174</v>
      </c>
      <c r="K81" s="193"/>
      <c r="L81" s="195"/>
      <c r="M81" s="132"/>
      <c r="N81" s="133"/>
      <c r="O81" s="132" t="s">
        <v>1132</v>
      </c>
      <c r="P81" s="132" t="s">
        <v>1187</v>
      </c>
      <c r="Q81" s="132"/>
      <c r="R81" s="133"/>
      <c r="S81" s="133"/>
      <c r="T81" s="132" t="s">
        <v>1124</v>
      </c>
      <c r="U81" s="132" t="s">
        <v>1188</v>
      </c>
      <c r="V81" s="133"/>
      <c r="W81" s="133"/>
      <c r="X81" s="133"/>
      <c r="Y81" s="133"/>
      <c r="Z81" s="133"/>
      <c r="AC81" s="165"/>
      <c r="AD81" s="165"/>
      <c r="AE81" s="165"/>
    </row>
    <row r="82" spans="3:31">
      <c r="C82" s="135"/>
      <c r="D82" s="138"/>
      <c r="E82" s="139"/>
      <c r="F82" s="132" t="s">
        <v>1189</v>
      </c>
      <c r="G82" s="132" t="s">
        <v>1190</v>
      </c>
      <c r="H82"/>
      <c r="I82" s="132" t="s">
        <v>1140</v>
      </c>
      <c r="J82" s="132" t="s">
        <v>1085</v>
      </c>
      <c r="K82" s="193"/>
      <c r="L82" s="193"/>
      <c r="M82" s="133"/>
      <c r="N82" s="133"/>
      <c r="O82" s="133"/>
      <c r="P82" s="133"/>
      <c r="Q82" s="133"/>
      <c r="R82" s="133"/>
      <c r="S82" s="133"/>
      <c r="T82" s="132" t="s">
        <v>1144</v>
      </c>
      <c r="U82" s="132" t="s">
        <v>1191</v>
      </c>
      <c r="V82" s="133"/>
      <c r="W82" s="133"/>
      <c r="X82" s="133"/>
      <c r="Y82" s="133"/>
      <c r="Z82" s="133"/>
      <c r="AC82" s="165"/>
      <c r="AD82" s="165"/>
      <c r="AE82" s="165"/>
    </row>
    <row r="83" spans="3:31">
      <c r="C83" s="139"/>
      <c r="D83" s="138"/>
      <c r="E83" s="139"/>
      <c r="F83" s="132" t="s">
        <v>1192</v>
      </c>
      <c r="G83" s="132" t="s">
        <v>1193</v>
      </c>
      <c r="H83"/>
      <c r="I83" s="132"/>
      <c r="J83" s="132" t="s">
        <v>1194</v>
      </c>
      <c r="K83" s="193"/>
      <c r="L83" s="195"/>
      <c r="M83" s="132"/>
      <c r="N83" s="133"/>
      <c r="O83" s="132"/>
      <c r="P83" s="132"/>
      <c r="Q83" s="132"/>
      <c r="R83" s="133"/>
      <c r="S83" s="133"/>
      <c r="T83" s="132" t="s">
        <v>1195</v>
      </c>
      <c r="U83" s="132" t="s">
        <v>1196</v>
      </c>
      <c r="V83" s="133"/>
      <c r="W83" s="133"/>
      <c r="X83" s="133"/>
      <c r="Y83" s="133"/>
      <c r="Z83" s="133"/>
      <c r="AC83" s="165"/>
      <c r="AD83" s="165"/>
      <c r="AE83" s="165"/>
    </row>
    <row r="84" spans="3:31">
      <c r="C84"/>
      <c r="D84" s="134"/>
      <c r="E84"/>
      <c r="F84" s="132" t="s">
        <v>1134</v>
      </c>
      <c r="G84" s="132" t="s">
        <v>1148</v>
      </c>
      <c r="H84"/>
      <c r="I84" s="132" t="s">
        <v>1171</v>
      </c>
      <c r="J84" s="132" t="s">
        <v>1154</v>
      </c>
      <c r="K84" s="193"/>
      <c r="L84" s="193"/>
      <c r="M84" s="133"/>
      <c r="N84" s="133"/>
      <c r="O84" s="133"/>
      <c r="P84" s="133"/>
      <c r="Q84" s="133"/>
      <c r="R84" s="133"/>
      <c r="S84" s="133"/>
      <c r="T84" s="132" t="s">
        <v>1197</v>
      </c>
      <c r="U84" s="132" t="s">
        <v>1198</v>
      </c>
      <c r="V84" s="133"/>
      <c r="W84" s="133"/>
      <c r="X84" s="133"/>
      <c r="Y84" s="133"/>
      <c r="Z84" s="133"/>
    </row>
    <row r="85" spans="3:31">
      <c r="C85"/>
      <c r="D85" s="134"/>
      <c r="E85"/>
      <c r="F85" s="135"/>
      <c r="G85" s="135"/>
      <c r="H85"/>
      <c r="I85" s="132"/>
      <c r="J85" s="132" t="s">
        <v>1199</v>
      </c>
      <c r="K85" s="193"/>
      <c r="L85" s="193"/>
      <c r="M85" s="133"/>
      <c r="N85" s="133"/>
      <c r="O85" s="132"/>
      <c r="P85" s="132"/>
      <c r="Q85" s="132"/>
      <c r="R85" s="133"/>
      <c r="S85" s="133"/>
      <c r="T85" s="132" t="s">
        <v>1200</v>
      </c>
      <c r="U85" s="132" t="s">
        <v>1201</v>
      </c>
      <c r="V85" s="133"/>
      <c r="W85" s="133"/>
      <c r="X85" s="133"/>
      <c r="Y85" s="133"/>
      <c r="Z85" s="133"/>
    </row>
  </sheetData>
  <mergeCells count="51">
    <mergeCell ref="C1:AB1"/>
    <mergeCell ref="C6:C9"/>
    <mergeCell ref="D6:D9"/>
    <mergeCell ref="E6:E9"/>
    <mergeCell ref="F6:F8"/>
    <mergeCell ref="H6:H8"/>
    <mergeCell ref="L7:M7"/>
    <mergeCell ref="I6:I8"/>
    <mergeCell ref="J6:J8"/>
    <mergeCell ref="K6:N6"/>
    <mergeCell ref="O6:AB6"/>
    <mergeCell ref="N7:N8"/>
    <mergeCell ref="O7:R7"/>
    <mergeCell ref="S7:T7"/>
    <mergeCell ref="U7:V7"/>
    <mergeCell ref="Z7:AB7"/>
    <mergeCell ref="K7:K8"/>
    <mergeCell ref="C14:C16"/>
    <mergeCell ref="E24:E28"/>
    <mergeCell ref="D18:D22"/>
    <mergeCell ref="D14:D16"/>
    <mergeCell ref="G6:G8"/>
    <mergeCell ref="E18:E22"/>
    <mergeCell ref="E14:E16"/>
    <mergeCell ref="D24:D28"/>
    <mergeCell ref="C24:C28"/>
    <mergeCell ref="W7:Y7"/>
    <mergeCell ref="A46:A56"/>
    <mergeCell ref="C46:C56"/>
    <mergeCell ref="D46:D56"/>
    <mergeCell ref="E46:E56"/>
    <mergeCell ref="A40:A42"/>
    <mergeCell ref="C40:C42"/>
    <mergeCell ref="D32:D34"/>
    <mergeCell ref="D40:D42"/>
    <mergeCell ref="E40:E42"/>
    <mergeCell ref="E32:E34"/>
    <mergeCell ref="C32:C34"/>
    <mergeCell ref="A14:A16"/>
    <mergeCell ref="A18:A22"/>
    <mergeCell ref="C18:C22"/>
    <mergeCell ref="A32:A34"/>
    <mergeCell ref="A24:A28"/>
    <mergeCell ref="A60:A62"/>
    <mergeCell ref="D60:D62"/>
    <mergeCell ref="E60:E62"/>
    <mergeCell ref="A64:A66"/>
    <mergeCell ref="C64:C66"/>
    <mergeCell ref="D64:D66"/>
    <mergeCell ref="E64:E66"/>
    <mergeCell ref="C60:C6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57" min="2" max="2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10"/>
  </sheetPr>
  <dimension ref="A1:AE54"/>
  <sheetViews>
    <sheetView view="pageBreakPreview" zoomScale="75" zoomScaleNormal="25" zoomScaleSheetLayoutView="40" workbookViewId="0">
      <selection activeCell="D30" sqref="D30:D3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6.42578125" style="69" customWidth="1"/>
    <col min="6" max="6" width="9.140625" style="85" bestFit="1" customWidth="1"/>
    <col min="7" max="7" width="21.140625" style="85" customWidth="1"/>
    <col min="8" max="8" width="22.7109375" style="69" customWidth="1"/>
    <col min="9" max="9" width="8.140625" style="109" customWidth="1"/>
    <col min="10" max="10" width="8.5703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481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125">
        <v>103</v>
      </c>
      <c r="B10" s="145">
        <v>145</v>
      </c>
      <c r="C10" s="99" t="s">
        <v>1568</v>
      </c>
      <c r="D10" s="100">
        <v>1.5</v>
      </c>
      <c r="E10" s="101" t="s">
        <v>918</v>
      </c>
      <c r="F10" s="66">
        <v>4</v>
      </c>
      <c r="G10" s="66" t="s">
        <v>962</v>
      </c>
      <c r="H10" s="62" t="s">
        <v>677</v>
      </c>
      <c r="I10" s="102">
        <v>1.56</v>
      </c>
      <c r="J10" s="66" t="s">
        <v>1802</v>
      </c>
      <c r="K10" s="61">
        <v>11</v>
      </c>
      <c r="L10" s="61">
        <v>3</v>
      </c>
      <c r="M10" s="61">
        <v>4</v>
      </c>
      <c r="N10" s="66">
        <v>1</v>
      </c>
      <c r="O10" s="66" t="s">
        <v>1805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/>
      <c r="AE10" s="89"/>
    </row>
    <row r="11" spans="1:31" s="68" customFormat="1" ht="15" customHeight="1">
      <c r="A11" s="169"/>
      <c r="B11" s="145"/>
      <c r="C11" s="99"/>
      <c r="D11" s="100"/>
      <c r="E11" s="101"/>
      <c r="F11" s="66"/>
      <c r="G11" s="66"/>
      <c r="H11" s="62"/>
      <c r="I11" s="102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9"/>
    </row>
    <row r="12" spans="1:31" s="68" customFormat="1" ht="15" customHeight="1">
      <c r="A12" s="313">
        <v>16</v>
      </c>
      <c r="B12" s="64">
        <v>146</v>
      </c>
      <c r="C12" s="313">
        <v>80</v>
      </c>
      <c r="D12" s="314">
        <v>1.3</v>
      </c>
      <c r="E12" s="315" t="s">
        <v>968</v>
      </c>
      <c r="F12" s="66">
        <v>1</v>
      </c>
      <c r="G12" s="66" t="s">
        <v>678</v>
      </c>
      <c r="H12" s="62" t="s">
        <v>495</v>
      </c>
      <c r="I12" s="61">
        <v>0.3</v>
      </c>
      <c r="J12" s="66" t="s">
        <v>1802</v>
      </c>
      <c r="K12" s="61">
        <v>6</v>
      </c>
      <c r="L12" s="61">
        <v>4</v>
      </c>
      <c r="M12" s="61">
        <v>4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/>
      <c r="AE12" s="88"/>
    </row>
    <row r="13" spans="1:31" s="68" customFormat="1" ht="15" customHeight="1">
      <c r="A13" s="313"/>
      <c r="B13" s="99"/>
      <c r="C13" s="313"/>
      <c r="D13" s="314"/>
      <c r="E13" s="31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8"/>
    </row>
    <row r="14" spans="1:31" s="68" customFormat="1" ht="15" customHeight="1">
      <c r="A14" s="313"/>
      <c r="B14" s="99">
        <v>147</v>
      </c>
      <c r="C14" s="313"/>
      <c r="D14" s="314"/>
      <c r="E14" s="315"/>
      <c r="F14" s="66">
        <v>2</v>
      </c>
      <c r="G14" s="66" t="s">
        <v>679</v>
      </c>
      <c r="H14" s="62" t="s">
        <v>496</v>
      </c>
      <c r="I14" s="61">
        <f>AE14-AD14</f>
        <v>1.2000000000000028</v>
      </c>
      <c r="J14" s="66" t="s">
        <v>1802</v>
      </c>
      <c r="K14" s="61">
        <v>11</v>
      </c>
      <c r="L14" s="61">
        <v>4</v>
      </c>
      <c r="M14" s="61">
        <v>4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'[1]NGANJUK''Z'!$L$193</f>
        <v>103.6</v>
      </c>
      <c r="AE14" s="88">
        <v>104.8</v>
      </c>
    </row>
    <row r="15" spans="1:31" s="68" customFormat="1" ht="15" customHeight="1">
      <c r="A15" s="64"/>
      <c r="B15" s="99"/>
      <c r="C15" s="64"/>
      <c r="D15" s="65"/>
      <c r="E15" s="62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8"/>
    </row>
    <row r="16" spans="1:31" s="68" customFormat="1" ht="15" customHeight="1">
      <c r="A16" s="64">
        <v>9066</v>
      </c>
      <c r="B16" s="64">
        <v>148</v>
      </c>
      <c r="C16" s="64">
        <v>82</v>
      </c>
      <c r="D16" s="65">
        <v>1</v>
      </c>
      <c r="E16" s="62" t="s">
        <v>963</v>
      </c>
      <c r="F16" s="66">
        <v>1</v>
      </c>
      <c r="G16" s="66" t="s">
        <v>680</v>
      </c>
      <c r="H16" s="62" t="s">
        <v>432</v>
      </c>
      <c r="I16" s="61">
        <f>AE16-AD16</f>
        <v>1</v>
      </c>
      <c r="J16" s="66" t="s">
        <v>1802</v>
      </c>
      <c r="K16" s="61">
        <v>51</v>
      </c>
      <c r="L16" s="61">
        <v>1.5</v>
      </c>
      <c r="M16" s="61">
        <v>1.5</v>
      </c>
      <c r="N16" s="66">
        <v>4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'[1]NGANJUK''Z'!$L$121</f>
        <v>897.4</v>
      </c>
      <c r="AE16" s="87">
        <v>898.4</v>
      </c>
    </row>
    <row r="17" spans="1:31" s="68" customFormat="1" ht="15" customHeight="1">
      <c r="A17" s="64"/>
      <c r="B17" s="99"/>
      <c r="C17" s="64"/>
      <c r="D17" s="65"/>
      <c r="E17" s="62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7"/>
    </row>
    <row r="18" spans="1:31" s="68" customFormat="1" ht="15" customHeight="1">
      <c r="A18" s="64">
        <v>29</v>
      </c>
      <c r="B18" s="99">
        <v>149</v>
      </c>
      <c r="C18" s="64">
        <v>83</v>
      </c>
      <c r="D18" s="65">
        <v>2.2000000000000002</v>
      </c>
      <c r="E18" s="62" t="s">
        <v>493</v>
      </c>
      <c r="F18" s="66">
        <v>1</v>
      </c>
      <c r="G18" s="66" t="s">
        <v>681</v>
      </c>
      <c r="H18" s="62" t="s">
        <v>494</v>
      </c>
      <c r="I18" s="61">
        <f>AE18-AD18</f>
        <v>0.10000000000000853</v>
      </c>
      <c r="J18" s="66" t="s">
        <v>1802</v>
      </c>
      <c r="K18" s="61">
        <v>12</v>
      </c>
      <c r="L18" s="61">
        <v>3.5</v>
      </c>
      <c r="M18" s="61">
        <v>4.5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'[1]NGANJUK''Z'!$L$202</f>
        <v>98.8</v>
      </c>
      <c r="AE18" s="88">
        <v>98.9</v>
      </c>
    </row>
    <row r="19" spans="1:31" s="68" customFormat="1" ht="15" customHeight="1">
      <c r="A19" s="64"/>
      <c r="B19" s="99"/>
      <c r="C19" s="64"/>
      <c r="D19" s="65"/>
      <c r="E19" s="62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8"/>
    </row>
    <row r="20" spans="1:31" s="68" customFormat="1" ht="15" customHeight="1">
      <c r="A20" s="64">
        <v>185</v>
      </c>
      <c r="B20" s="99">
        <v>155</v>
      </c>
      <c r="C20" s="64">
        <v>92</v>
      </c>
      <c r="D20" s="65">
        <v>3.6</v>
      </c>
      <c r="E20" s="62" t="s">
        <v>964</v>
      </c>
      <c r="F20" s="66">
        <v>1</v>
      </c>
      <c r="G20" s="66" t="s">
        <v>682</v>
      </c>
      <c r="H20" s="62" t="s">
        <v>590</v>
      </c>
      <c r="I20" s="61">
        <f>AE20-AD20</f>
        <v>1.8999999999999773</v>
      </c>
      <c r="J20" s="66" t="s">
        <v>1802</v>
      </c>
      <c r="K20" s="61">
        <v>15</v>
      </c>
      <c r="L20" s="61">
        <v>3.5</v>
      </c>
      <c r="M20" s="61">
        <v>3.5</v>
      </c>
      <c r="N20" s="66">
        <v>2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'[1]NGANJUK''Z'!$L$272</f>
        <v>454.6</v>
      </c>
      <c r="AE20" s="89">
        <v>456.5</v>
      </c>
    </row>
    <row r="21" spans="1:31" s="68" customFormat="1" ht="15" customHeight="1">
      <c r="A21" s="64"/>
      <c r="B21" s="99"/>
      <c r="C21" s="64"/>
      <c r="D21" s="65"/>
      <c r="E21" s="126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>
        <v>9011</v>
      </c>
      <c r="B22" s="64">
        <v>156</v>
      </c>
      <c r="C22" s="313">
        <v>93</v>
      </c>
      <c r="D22" s="314">
        <v>1.1000000000000001</v>
      </c>
      <c r="E22" s="320" t="s">
        <v>965</v>
      </c>
      <c r="F22" s="66">
        <v>1</v>
      </c>
      <c r="G22" s="66" t="s">
        <v>683</v>
      </c>
      <c r="H22" s="62" t="s">
        <v>369</v>
      </c>
      <c r="I22" s="61">
        <f>AE22-AD22</f>
        <v>0</v>
      </c>
      <c r="J22" s="66" t="s">
        <v>1802</v>
      </c>
      <c r="K22" s="61">
        <v>3.5</v>
      </c>
      <c r="L22" s="61">
        <v>5.5</v>
      </c>
      <c r="M22" s="61">
        <v>5.5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'[1]NGANJUK''Z'!$L$23</f>
        <v>462.5</v>
      </c>
      <c r="AE22" s="87">
        <v>462.5</v>
      </c>
    </row>
    <row r="23" spans="1:31" s="68" customFormat="1" ht="15" customHeight="1">
      <c r="A23" s="313"/>
      <c r="B23" s="99"/>
      <c r="C23" s="313"/>
      <c r="D23" s="314"/>
      <c r="E23" s="323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7"/>
    </row>
    <row r="24" spans="1:31" s="68" customFormat="1" ht="15" customHeight="1">
      <c r="A24" s="313"/>
      <c r="B24" s="99">
        <v>157</v>
      </c>
      <c r="C24" s="313"/>
      <c r="D24" s="314"/>
      <c r="E24" s="324"/>
      <c r="F24" s="66">
        <v>2</v>
      </c>
      <c r="G24" s="66" t="s">
        <v>684</v>
      </c>
      <c r="H24" s="62" t="s">
        <v>370</v>
      </c>
      <c r="I24" s="61">
        <f>AE24-AD22</f>
        <v>0.89999999999997726</v>
      </c>
      <c r="J24" s="66" t="s">
        <v>1802</v>
      </c>
      <c r="K24" s="61">
        <v>12</v>
      </c>
      <c r="L24" s="61">
        <v>3.5</v>
      </c>
      <c r="M24" s="61">
        <v>3.5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7">
        <v>463.4</v>
      </c>
    </row>
    <row r="25" spans="1:31" s="68" customFormat="1" ht="15" customHeight="1">
      <c r="A25" s="64"/>
      <c r="B25" s="99"/>
      <c r="C25" s="64"/>
      <c r="D25" s="65"/>
      <c r="E25" s="22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7"/>
    </row>
    <row r="26" spans="1:31" s="68" customFormat="1" ht="15" customHeight="1">
      <c r="A26" s="313">
        <v>9022</v>
      </c>
      <c r="B26" s="64">
        <v>597</v>
      </c>
      <c r="C26" s="313">
        <v>437.2</v>
      </c>
      <c r="D26" s="314">
        <v>4.8499999999999996</v>
      </c>
      <c r="E26" s="320" t="s">
        <v>966</v>
      </c>
      <c r="F26" s="66">
        <v>1</v>
      </c>
      <c r="G26" s="66" t="s">
        <v>969</v>
      </c>
      <c r="H26" s="62" t="s">
        <v>148</v>
      </c>
      <c r="I26" s="61">
        <v>9.9</v>
      </c>
      <c r="J26" s="66" t="s">
        <v>1802</v>
      </c>
      <c r="K26" s="61">
        <v>2.2999999999999998</v>
      </c>
      <c r="L26" s="61">
        <v>3</v>
      </c>
      <c r="M26" s="61">
        <v>3</v>
      </c>
      <c r="N26" s="66">
        <v>1</v>
      </c>
      <c r="O26" s="66" t="s">
        <v>1808</v>
      </c>
      <c r="P26" s="66" t="s">
        <v>1805</v>
      </c>
      <c r="Q26" s="66"/>
      <c r="R26" s="66">
        <v>0</v>
      </c>
      <c r="S26" s="66" t="s">
        <v>1805</v>
      </c>
      <c r="T26" s="66">
        <v>0</v>
      </c>
      <c r="U26" s="66" t="s">
        <v>1805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[2]nganjuk!$L$42</f>
        <v>45.2</v>
      </c>
      <c r="AD26" s="63" t="e">
        <f>I26-#REF!</f>
        <v>#REF!</v>
      </c>
    </row>
    <row r="27" spans="1:31" s="68" customFormat="1" ht="15" customHeight="1">
      <c r="A27" s="313"/>
      <c r="B27" s="64"/>
      <c r="C27" s="313"/>
      <c r="D27" s="314"/>
      <c r="E27" s="323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1" s="68" customFormat="1" ht="15" customHeight="1">
      <c r="A28" s="313"/>
      <c r="B28" s="64">
        <v>598</v>
      </c>
      <c r="C28" s="313"/>
      <c r="D28" s="314"/>
      <c r="E28" s="324"/>
      <c r="F28" s="66">
        <v>2</v>
      </c>
      <c r="G28" s="66" t="s">
        <v>970</v>
      </c>
      <c r="H28" s="62" t="s">
        <v>166</v>
      </c>
      <c r="I28" s="61">
        <v>10.7</v>
      </c>
      <c r="J28" s="66" t="s">
        <v>1802</v>
      </c>
      <c r="K28" s="61">
        <v>2</v>
      </c>
      <c r="L28" s="61">
        <v>4</v>
      </c>
      <c r="M28" s="61">
        <v>4</v>
      </c>
      <c r="N28" s="66">
        <v>1</v>
      </c>
      <c r="O28" s="66" t="s">
        <v>1808</v>
      </c>
      <c r="P28" s="66" t="s">
        <v>1805</v>
      </c>
      <c r="Q28" s="66"/>
      <c r="R28" s="66">
        <v>0</v>
      </c>
      <c r="S28" s="66" t="s">
        <v>1805</v>
      </c>
      <c r="T28" s="66">
        <v>0</v>
      </c>
      <c r="U28" s="66" t="s">
        <v>1805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1" s="68" customFormat="1" ht="15" customHeight="1">
      <c r="A29" s="64"/>
      <c r="B29" s="64"/>
      <c r="C29" s="64"/>
      <c r="D29" s="65"/>
      <c r="E29" s="101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1" s="68" customFormat="1" ht="15" customHeight="1">
      <c r="A30" s="313">
        <v>9002</v>
      </c>
      <c r="B30" s="64">
        <v>618</v>
      </c>
      <c r="C30" s="313">
        <v>451.1</v>
      </c>
      <c r="D30" s="314">
        <v>13.75</v>
      </c>
      <c r="E30" s="315" t="s">
        <v>967</v>
      </c>
      <c r="F30" s="66">
        <v>1</v>
      </c>
      <c r="G30" s="66" t="s">
        <v>971</v>
      </c>
      <c r="H30" s="62" t="s">
        <v>109</v>
      </c>
      <c r="I30" s="61">
        <v>1.6000000000000227</v>
      </c>
      <c r="J30" s="66" t="s">
        <v>1802</v>
      </c>
      <c r="K30" s="61">
        <v>5.5</v>
      </c>
      <c r="L30" s="61">
        <v>4.2</v>
      </c>
      <c r="M30" s="61">
        <v>4.5</v>
      </c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8">
        <v>791.6</v>
      </c>
      <c r="AD30" s="63" t="e">
        <f>I30-#REF!</f>
        <v>#REF!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1" s="68" customFormat="1" ht="15" customHeight="1">
      <c r="A32" s="313"/>
      <c r="B32" s="64">
        <v>619</v>
      </c>
      <c r="C32" s="313"/>
      <c r="D32" s="314"/>
      <c r="E32" s="315"/>
      <c r="F32" s="66">
        <v>2</v>
      </c>
      <c r="G32" s="66" t="s">
        <v>972</v>
      </c>
      <c r="H32" s="62" t="s">
        <v>110</v>
      </c>
      <c r="I32" s="61">
        <v>5.6000000000000227</v>
      </c>
      <c r="J32" s="66" t="s">
        <v>1802</v>
      </c>
      <c r="K32" s="61">
        <v>2.5</v>
      </c>
      <c r="L32" s="61">
        <v>5</v>
      </c>
      <c r="M32" s="61">
        <v>5.5</v>
      </c>
      <c r="N32" s="66">
        <v>1</v>
      </c>
      <c r="O32" s="66" t="s">
        <v>1807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1" s="68" customFormat="1" ht="15" customHeight="1">
      <c r="A34" s="313"/>
      <c r="B34" s="64">
        <v>620</v>
      </c>
      <c r="C34" s="313"/>
      <c r="D34" s="314"/>
      <c r="E34" s="315"/>
      <c r="F34" s="66">
        <v>3</v>
      </c>
      <c r="G34" s="66" t="s">
        <v>973</v>
      </c>
      <c r="H34" s="62" t="s">
        <v>111</v>
      </c>
      <c r="I34" s="61">
        <v>10.699999999999932</v>
      </c>
      <c r="J34" s="66" t="s">
        <v>1802</v>
      </c>
      <c r="K34" s="61">
        <v>4.5</v>
      </c>
      <c r="L34" s="61">
        <v>4</v>
      </c>
      <c r="M34" s="61">
        <v>4</v>
      </c>
      <c r="N34" s="66">
        <v>1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1" s="68" customFormat="1" ht="15" customHeight="1">
      <c r="A35" s="313"/>
      <c r="B35" s="64"/>
      <c r="C35" s="316"/>
      <c r="D35" s="318"/>
      <c r="E35" s="320"/>
      <c r="F35" s="180"/>
      <c r="G35" s="180"/>
      <c r="H35" s="126"/>
      <c r="I35" s="197"/>
      <c r="J35" s="180"/>
      <c r="K35" s="197"/>
      <c r="L35" s="197"/>
      <c r="M35" s="197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91"/>
      <c r="AD35" s="63"/>
    </row>
    <row r="36" spans="1:31" s="68" customFormat="1" ht="15" customHeight="1" thickBot="1">
      <c r="A36" s="313"/>
      <c r="B36" s="64">
        <v>621</v>
      </c>
      <c r="C36" s="317"/>
      <c r="D36" s="319"/>
      <c r="E36" s="321"/>
      <c r="F36" s="83">
        <v>4</v>
      </c>
      <c r="G36" s="83" t="s">
        <v>974</v>
      </c>
      <c r="H36" s="202" t="s">
        <v>112</v>
      </c>
      <c r="I36" s="82">
        <v>14.3</v>
      </c>
      <c r="J36" s="83" t="s">
        <v>1802</v>
      </c>
      <c r="K36" s="82">
        <v>4</v>
      </c>
      <c r="L36" s="82">
        <v>4</v>
      </c>
      <c r="M36" s="82">
        <v>4</v>
      </c>
      <c r="N36" s="83">
        <v>1</v>
      </c>
      <c r="O36" s="83" t="s">
        <v>1805</v>
      </c>
      <c r="P36" s="83" t="s">
        <v>1803</v>
      </c>
      <c r="Q36" s="83"/>
      <c r="R36" s="83">
        <v>0</v>
      </c>
      <c r="S36" s="83" t="s">
        <v>1803</v>
      </c>
      <c r="T36" s="83">
        <v>0</v>
      </c>
      <c r="U36" s="83" t="s">
        <v>1810</v>
      </c>
      <c r="V36" s="83">
        <v>2</v>
      </c>
      <c r="W36" s="83" t="s">
        <v>1806</v>
      </c>
      <c r="X36" s="83" t="s">
        <v>1805</v>
      </c>
      <c r="Y36" s="83">
        <v>0</v>
      </c>
      <c r="Z36" s="83" t="s">
        <v>1801</v>
      </c>
      <c r="AA36" s="83" t="s">
        <v>1805</v>
      </c>
      <c r="AB36" s="84">
        <v>0</v>
      </c>
      <c r="AD36" s="63" t="e">
        <f>I36-#REF!</f>
        <v>#REF!</v>
      </c>
    </row>
    <row r="37" spans="1:31">
      <c r="C37" s="161"/>
      <c r="D37" s="161"/>
      <c r="E37" s="161"/>
      <c r="F37" s="161"/>
      <c r="G37" s="161"/>
      <c r="H37" s="161"/>
      <c r="I37" s="161"/>
      <c r="J37" s="161"/>
      <c r="K37" s="168"/>
      <c r="L37" s="162"/>
      <c r="M37" s="162"/>
      <c r="N37" s="162"/>
      <c r="O37" s="163"/>
      <c r="P37" s="163"/>
      <c r="Q37" s="163"/>
      <c r="R37" s="164"/>
      <c r="S37" s="162"/>
      <c r="T37" s="162"/>
      <c r="U37" s="161"/>
      <c r="V37" s="162"/>
      <c r="W37" s="162"/>
      <c r="X37" s="161"/>
      <c r="Y37" s="161"/>
      <c r="Z37" s="161"/>
      <c r="AA37" s="161"/>
      <c r="AB37" s="161"/>
      <c r="AC37" s="161"/>
      <c r="AD37" s="161"/>
      <c r="AE37" s="161"/>
    </row>
    <row r="38" spans="1:31">
      <c r="C38" s="129" t="s">
        <v>1064</v>
      </c>
      <c r="D38"/>
      <c r="E38"/>
      <c r="F38" s="129" t="s">
        <v>1065</v>
      </c>
      <c r="G38"/>
      <c r="H38"/>
      <c r="I38" s="129" t="s">
        <v>1066</v>
      </c>
      <c r="J38"/>
      <c r="K38"/>
      <c r="L38" s="129" t="s">
        <v>1067</v>
      </c>
      <c r="M38"/>
      <c r="N38"/>
      <c r="O38" s="129" t="s">
        <v>1068</v>
      </c>
      <c r="P38"/>
      <c r="Q38"/>
      <c r="R38"/>
      <c r="S38"/>
      <c r="T38" s="129" t="s">
        <v>1069</v>
      </c>
      <c r="U38"/>
      <c r="V38"/>
      <c r="W38"/>
      <c r="X38"/>
      <c r="Y38"/>
      <c r="Z38"/>
      <c r="AC38" s="165"/>
      <c r="AD38" s="165"/>
      <c r="AE38" s="165"/>
    </row>
    <row r="39" spans="1:31">
      <c r="C39" s="130" t="s">
        <v>1070</v>
      </c>
      <c r="D39" s="131" t="s">
        <v>1071</v>
      </c>
      <c r="E39"/>
      <c r="F39" s="132" t="s">
        <v>1072</v>
      </c>
      <c r="G39" s="132" t="s">
        <v>1073</v>
      </c>
      <c r="H39"/>
      <c r="I39" s="132" t="s">
        <v>1074</v>
      </c>
      <c r="J39" s="132" t="s">
        <v>1075</v>
      </c>
      <c r="K39" s="133"/>
      <c r="L39" s="132" t="s">
        <v>1076</v>
      </c>
      <c r="M39" s="132" t="s">
        <v>1077</v>
      </c>
      <c r="N39" s="133"/>
      <c r="O39" s="133"/>
      <c r="P39" s="132"/>
      <c r="Q39" s="132"/>
      <c r="R39" s="133"/>
      <c r="S39" s="133"/>
      <c r="T39" s="132" t="s">
        <v>1078</v>
      </c>
      <c r="U39" s="132" t="s">
        <v>1079</v>
      </c>
      <c r="V39" s="133"/>
      <c r="W39" s="133"/>
      <c r="X39" s="133"/>
      <c r="Y39" s="132" t="s">
        <v>1202</v>
      </c>
      <c r="Z39" s="132" t="s">
        <v>476</v>
      </c>
      <c r="AC39" s="165"/>
      <c r="AD39" s="165"/>
      <c r="AE39" s="165"/>
    </row>
    <row r="40" spans="1:31">
      <c r="C40" s="130" t="s">
        <v>1080</v>
      </c>
      <c r="D40" s="131" t="s">
        <v>1081</v>
      </c>
      <c r="E40"/>
      <c r="F40" s="132" t="s">
        <v>1082</v>
      </c>
      <c r="G40" s="132" t="s">
        <v>1083</v>
      </c>
      <c r="H40"/>
      <c r="I40" s="132" t="s">
        <v>1084</v>
      </c>
      <c r="J40" s="132" t="s">
        <v>1085</v>
      </c>
      <c r="K40" s="133"/>
      <c r="L40" s="132" t="s">
        <v>1086</v>
      </c>
      <c r="M40" s="132" t="s">
        <v>1087</v>
      </c>
      <c r="N40" s="133"/>
      <c r="O40" s="132" t="s">
        <v>1088</v>
      </c>
      <c r="P40" s="132"/>
      <c r="Q40" s="132"/>
      <c r="R40" s="133"/>
      <c r="S40" s="133"/>
      <c r="T40" s="132" t="s">
        <v>1089</v>
      </c>
      <c r="U40" s="132" t="s">
        <v>1090</v>
      </c>
      <c r="V40" s="133"/>
      <c r="W40" s="133"/>
      <c r="X40" s="133"/>
      <c r="Y40" s="132" t="s">
        <v>1084</v>
      </c>
      <c r="Z40" s="132" t="s">
        <v>1204</v>
      </c>
      <c r="AC40" s="165"/>
      <c r="AD40" s="165"/>
      <c r="AE40" s="165"/>
    </row>
    <row r="41" spans="1:31">
      <c r="C41" s="130" t="s">
        <v>1091</v>
      </c>
      <c r="D41" s="131" t="s">
        <v>1092</v>
      </c>
      <c r="E41"/>
      <c r="F41" s="132" t="s">
        <v>1093</v>
      </c>
      <c r="G41" s="132" t="s">
        <v>1094</v>
      </c>
      <c r="H41"/>
      <c r="I41" s="132" t="s">
        <v>1095</v>
      </c>
      <c r="J41" s="132" t="s">
        <v>1096</v>
      </c>
      <c r="K41" s="133"/>
      <c r="L41" s="132" t="s">
        <v>1097</v>
      </c>
      <c r="M41" s="132" t="s">
        <v>1098</v>
      </c>
      <c r="N41" s="133"/>
      <c r="O41" s="132" t="s">
        <v>1099</v>
      </c>
      <c r="P41" s="132" t="s">
        <v>1100</v>
      </c>
      <c r="Q41" s="132"/>
      <c r="R41" s="133"/>
      <c r="S41" s="133"/>
      <c r="T41" s="132" t="s">
        <v>1101</v>
      </c>
      <c r="U41" s="132" t="s">
        <v>1102</v>
      </c>
      <c r="V41" s="133"/>
      <c r="W41" s="133"/>
      <c r="X41" s="133"/>
      <c r="Y41" s="132" t="s">
        <v>1171</v>
      </c>
      <c r="Z41" s="132" t="s">
        <v>1205</v>
      </c>
      <c r="AC41" s="165"/>
      <c r="AD41" s="165"/>
      <c r="AE41" s="165"/>
    </row>
    <row r="42" spans="1:31">
      <c r="C42" s="130" t="s">
        <v>1103</v>
      </c>
      <c r="D42" s="131" t="s">
        <v>1104</v>
      </c>
      <c r="E42"/>
      <c r="F42" s="132" t="s">
        <v>1105</v>
      </c>
      <c r="G42" s="132" t="s">
        <v>1106</v>
      </c>
      <c r="H42"/>
      <c r="I42" s="132" t="s">
        <v>1107</v>
      </c>
      <c r="J42" s="132" t="s">
        <v>1108</v>
      </c>
      <c r="K42" s="133"/>
      <c r="L42" s="132" t="s">
        <v>1109</v>
      </c>
      <c r="M42" s="132" t="s">
        <v>1110</v>
      </c>
      <c r="N42" s="133"/>
      <c r="O42" s="132" t="s">
        <v>1095</v>
      </c>
      <c r="P42" s="132" t="s">
        <v>1111</v>
      </c>
      <c r="Q42" s="132"/>
      <c r="R42" s="133"/>
      <c r="S42" s="133"/>
      <c r="T42" s="132" t="s">
        <v>1112</v>
      </c>
      <c r="U42" s="132" t="s">
        <v>1113</v>
      </c>
      <c r="V42" s="133"/>
      <c r="W42" s="133"/>
      <c r="X42" s="133"/>
      <c r="Y42" s="132" t="s">
        <v>1074</v>
      </c>
      <c r="Z42" s="132" t="s">
        <v>1206</v>
      </c>
      <c r="AC42" s="165"/>
      <c r="AD42" s="165"/>
      <c r="AE42" s="165"/>
    </row>
    <row r="43" spans="1:31">
      <c r="C43"/>
      <c r="D43" s="134"/>
      <c r="E43"/>
      <c r="F43" s="132" t="s">
        <v>1114</v>
      </c>
      <c r="G43" s="132" t="s">
        <v>1115</v>
      </c>
      <c r="H43"/>
      <c r="I43" s="132" t="s">
        <v>1116</v>
      </c>
      <c r="J43" s="132" t="s">
        <v>1117</v>
      </c>
      <c r="K43" s="133"/>
      <c r="L43" s="132" t="s">
        <v>1118</v>
      </c>
      <c r="M43" s="132" t="s">
        <v>1119</v>
      </c>
      <c r="N43" s="133"/>
      <c r="O43" s="133"/>
      <c r="P43" s="133"/>
      <c r="Q43" s="133"/>
      <c r="R43" s="133"/>
      <c r="S43" s="133"/>
      <c r="T43" s="132" t="s">
        <v>1120</v>
      </c>
      <c r="U43" s="132" t="s">
        <v>1121</v>
      </c>
      <c r="V43" s="133"/>
      <c r="W43" s="133"/>
      <c r="X43" s="133"/>
      <c r="Y43" s="132" t="s">
        <v>1132</v>
      </c>
      <c r="Z43" s="132" t="s">
        <v>1148</v>
      </c>
      <c r="AC43" s="165"/>
      <c r="AD43" s="165"/>
      <c r="AE43" s="165"/>
    </row>
    <row r="44" spans="1:31">
      <c r="C44" s="135" t="s">
        <v>1122</v>
      </c>
      <c r="D44" s="134"/>
      <c r="E44"/>
      <c r="F44" s="132" t="s">
        <v>1101</v>
      </c>
      <c r="G44" s="132" t="s">
        <v>1123</v>
      </c>
      <c r="H44"/>
      <c r="I44" s="132" t="s">
        <v>1124</v>
      </c>
      <c r="J44" s="132" t="s">
        <v>1125</v>
      </c>
      <c r="K44" s="133"/>
      <c r="L44" s="132" t="s">
        <v>1126</v>
      </c>
      <c r="M44" s="132" t="s">
        <v>1127</v>
      </c>
      <c r="N44" s="133"/>
      <c r="O44" s="132" t="s">
        <v>1128</v>
      </c>
      <c r="P44" s="132"/>
      <c r="Q44" s="132"/>
      <c r="R44" s="133"/>
      <c r="S44" s="133"/>
      <c r="T44" s="132" t="s">
        <v>1107</v>
      </c>
      <c r="U44" s="132" t="s">
        <v>1129</v>
      </c>
      <c r="V44" s="133"/>
      <c r="W44" s="133"/>
      <c r="X44" s="133"/>
      <c r="Y44" s="133"/>
      <c r="Z44" s="133"/>
      <c r="AC44" s="165"/>
      <c r="AD44" s="165"/>
      <c r="AE44" s="165"/>
    </row>
    <row r="45" spans="1:31">
      <c r="C45" s="130" t="s">
        <v>1130</v>
      </c>
      <c r="D45" s="136" t="s">
        <v>1131</v>
      </c>
      <c r="E45" s="137"/>
      <c r="F45" s="132" t="s">
        <v>1132</v>
      </c>
      <c r="G45" s="132" t="s">
        <v>1133</v>
      </c>
      <c r="H45"/>
      <c r="I45" s="132" t="s">
        <v>1134</v>
      </c>
      <c r="J45" s="132" t="s">
        <v>1135</v>
      </c>
      <c r="K45" s="133"/>
      <c r="L45" s="132" t="s">
        <v>1136</v>
      </c>
      <c r="M45" s="132" t="s">
        <v>1137</v>
      </c>
      <c r="N45" s="133"/>
      <c r="O45" s="132" t="s">
        <v>1138</v>
      </c>
      <c r="P45" s="132" t="s">
        <v>1139</v>
      </c>
      <c r="Q45" s="132"/>
      <c r="R45" s="133"/>
      <c r="S45" s="133"/>
      <c r="T45" s="132" t="s">
        <v>1140</v>
      </c>
      <c r="U45" s="132" t="s">
        <v>1141</v>
      </c>
      <c r="V45" s="133"/>
      <c r="W45" s="133"/>
      <c r="X45" s="133"/>
      <c r="Y45" s="133"/>
      <c r="Z45" s="133"/>
      <c r="AC45" s="165"/>
      <c r="AD45" s="165"/>
      <c r="AE45" s="165"/>
    </row>
    <row r="46" spans="1:31">
      <c r="C46" s="130" t="s">
        <v>1142</v>
      </c>
      <c r="D46" s="136" t="s">
        <v>1143</v>
      </c>
      <c r="E46" s="137"/>
      <c r="F46" s="132" t="s">
        <v>1144</v>
      </c>
      <c r="G46" s="132" t="s">
        <v>1145</v>
      </c>
      <c r="H46"/>
      <c r="I46" s="132"/>
      <c r="J46" s="132" t="s">
        <v>1146</v>
      </c>
      <c r="K46" s="133"/>
      <c r="L46" s="132" t="s">
        <v>1147</v>
      </c>
      <c r="M46" s="132" t="s">
        <v>1148</v>
      </c>
      <c r="N46" s="133"/>
      <c r="O46" s="132" t="s">
        <v>1149</v>
      </c>
      <c r="P46" s="132" t="s">
        <v>1111</v>
      </c>
      <c r="Q46" s="132"/>
      <c r="R46" s="133"/>
      <c r="S46" s="133"/>
      <c r="T46" s="132" t="s">
        <v>1149</v>
      </c>
      <c r="U46" s="132" t="s">
        <v>1150</v>
      </c>
      <c r="V46" s="133"/>
      <c r="W46" s="133"/>
      <c r="X46" s="133"/>
      <c r="Y46" s="133"/>
      <c r="Z46" s="133"/>
      <c r="AC46" s="165"/>
      <c r="AD46" s="165"/>
      <c r="AE46" s="165"/>
    </row>
    <row r="47" spans="1:31">
      <c r="C47" s="130" t="s">
        <v>1151</v>
      </c>
      <c r="D47" s="136" t="s">
        <v>1152</v>
      </c>
      <c r="E47" s="137"/>
      <c r="F47" s="132" t="s">
        <v>1149</v>
      </c>
      <c r="G47" s="132" t="s">
        <v>1153</v>
      </c>
      <c r="H47"/>
      <c r="I47" s="132" t="s">
        <v>1089</v>
      </c>
      <c r="J47" s="132" t="s">
        <v>1154</v>
      </c>
      <c r="K47" s="133"/>
      <c r="L47" s="133"/>
      <c r="M47" s="133"/>
      <c r="N47" s="133"/>
      <c r="O47" s="132" t="s">
        <v>1089</v>
      </c>
      <c r="P47" s="132" t="s">
        <v>1155</v>
      </c>
      <c r="Q47" s="132"/>
      <c r="R47" s="133"/>
      <c r="S47" s="133"/>
      <c r="T47" s="132" t="s">
        <v>1095</v>
      </c>
      <c r="U47" s="132" t="s">
        <v>1156</v>
      </c>
      <c r="V47" s="133"/>
      <c r="W47" s="133"/>
      <c r="X47" s="133"/>
      <c r="Y47" s="133"/>
      <c r="Z47" s="133"/>
      <c r="AC47" s="165"/>
      <c r="AD47" s="165"/>
      <c r="AE47" s="165"/>
    </row>
    <row r="48" spans="1:31">
      <c r="C48" s="130" t="s">
        <v>1157</v>
      </c>
      <c r="D48" s="136" t="s">
        <v>1170</v>
      </c>
      <c r="E48" s="137"/>
      <c r="F48" s="132" t="s">
        <v>1171</v>
      </c>
      <c r="G48" s="132" t="s">
        <v>1172</v>
      </c>
      <c r="H48"/>
      <c r="I48" s="132" t="s">
        <v>1173</v>
      </c>
      <c r="J48" s="132" t="s">
        <v>1174</v>
      </c>
      <c r="K48" s="133"/>
      <c r="L48" s="132"/>
      <c r="M48" s="132"/>
      <c r="N48" s="133"/>
      <c r="O48" s="132" t="s">
        <v>1107</v>
      </c>
      <c r="P48" s="132" t="s">
        <v>1175</v>
      </c>
      <c r="Q48" s="132"/>
      <c r="R48" s="133"/>
      <c r="S48" s="133"/>
      <c r="T48" s="132" t="s">
        <v>1134</v>
      </c>
      <c r="U48" s="132" t="s">
        <v>1176</v>
      </c>
      <c r="V48" s="133"/>
      <c r="W48" s="133"/>
      <c r="X48" s="133"/>
      <c r="Y48" s="133"/>
      <c r="Z48" s="133"/>
      <c r="AC48" s="165"/>
      <c r="AD48" s="165"/>
      <c r="AE48" s="165"/>
    </row>
    <row r="49" spans="3:31">
      <c r="C49" s="130" t="s">
        <v>1177</v>
      </c>
      <c r="D49" s="136" t="s">
        <v>1178</v>
      </c>
      <c r="E49" s="137"/>
      <c r="F49" s="132" t="s">
        <v>1089</v>
      </c>
      <c r="G49" s="132" t="s">
        <v>1179</v>
      </c>
      <c r="H49"/>
      <c r="I49" s="132" t="s">
        <v>1149</v>
      </c>
      <c r="J49" s="132" t="s">
        <v>1085</v>
      </c>
      <c r="K49" s="133"/>
      <c r="L49" s="133"/>
      <c r="M49" s="133"/>
      <c r="N49" s="133"/>
      <c r="O49" s="132" t="s">
        <v>1140</v>
      </c>
      <c r="P49" s="132" t="s">
        <v>1180</v>
      </c>
      <c r="Q49" s="132"/>
      <c r="R49" s="133"/>
      <c r="S49" s="133"/>
      <c r="T49" s="132" t="s">
        <v>1181</v>
      </c>
      <c r="U49" s="132" t="s">
        <v>1182</v>
      </c>
      <c r="V49" s="133"/>
      <c r="W49" s="133"/>
      <c r="X49" s="133"/>
      <c r="Y49" s="133"/>
      <c r="Z49" s="133"/>
      <c r="AC49" s="165"/>
      <c r="AD49" s="167"/>
      <c r="AE49" s="165"/>
    </row>
    <row r="50" spans="3:31">
      <c r="C50" s="130" t="s">
        <v>1183</v>
      </c>
      <c r="D50" s="136" t="s">
        <v>1184</v>
      </c>
      <c r="E50" s="137"/>
      <c r="F50" s="132" t="s">
        <v>1185</v>
      </c>
      <c r="G50" s="132" t="s">
        <v>1186</v>
      </c>
      <c r="H50"/>
      <c r="I50" s="132"/>
      <c r="J50" s="132" t="s">
        <v>1174</v>
      </c>
      <c r="K50" s="133"/>
      <c r="L50" s="132"/>
      <c r="M50" s="132"/>
      <c r="N50" s="133"/>
      <c r="O50" s="132" t="s">
        <v>1132</v>
      </c>
      <c r="P50" s="132" t="s">
        <v>1187</v>
      </c>
      <c r="Q50" s="132"/>
      <c r="R50" s="133"/>
      <c r="S50" s="133"/>
      <c r="T50" s="132" t="s">
        <v>1124</v>
      </c>
      <c r="U50" s="132" t="s">
        <v>1188</v>
      </c>
      <c r="V50" s="133"/>
      <c r="W50" s="133"/>
      <c r="X50" s="133"/>
      <c r="Y50" s="133"/>
      <c r="Z50" s="133"/>
      <c r="AC50" s="165"/>
      <c r="AD50" s="167"/>
      <c r="AE50" s="165"/>
    </row>
    <row r="51" spans="3:31">
      <c r="C51" s="135"/>
      <c r="D51" s="138"/>
      <c r="E51" s="139"/>
      <c r="F51" s="132" t="s">
        <v>1189</v>
      </c>
      <c r="G51" s="132" t="s">
        <v>1190</v>
      </c>
      <c r="H51"/>
      <c r="I51" s="132" t="s">
        <v>1140</v>
      </c>
      <c r="J51" s="132" t="s">
        <v>1085</v>
      </c>
      <c r="K51" s="133"/>
      <c r="L51" s="133"/>
      <c r="M51" s="133"/>
      <c r="N51" s="133"/>
      <c r="O51" s="133"/>
      <c r="P51" s="133"/>
      <c r="Q51" s="133"/>
      <c r="R51" s="133"/>
      <c r="S51" s="133"/>
      <c r="T51" s="132" t="s">
        <v>1144</v>
      </c>
      <c r="U51" s="132" t="s">
        <v>1191</v>
      </c>
      <c r="V51" s="133"/>
      <c r="W51" s="133"/>
      <c r="X51" s="133"/>
      <c r="Y51" s="133"/>
      <c r="Z51" s="133"/>
      <c r="AC51" s="165"/>
      <c r="AD51" s="167"/>
      <c r="AE51" s="165"/>
    </row>
    <row r="52" spans="3:31">
      <c r="C52" s="139"/>
      <c r="D52" s="138"/>
      <c r="E52" s="139"/>
      <c r="F52" s="132" t="s">
        <v>1192</v>
      </c>
      <c r="G52" s="132" t="s">
        <v>1193</v>
      </c>
      <c r="H52"/>
      <c r="I52" s="132"/>
      <c r="J52" s="132" t="s">
        <v>1194</v>
      </c>
      <c r="K52" s="133"/>
      <c r="L52" s="132"/>
      <c r="M52" s="132"/>
      <c r="N52" s="133"/>
      <c r="O52" s="132"/>
      <c r="P52" s="132"/>
      <c r="Q52" s="132"/>
      <c r="R52" s="133"/>
      <c r="S52" s="133"/>
      <c r="T52" s="132" t="s">
        <v>1195</v>
      </c>
      <c r="U52" s="132" t="s">
        <v>1196</v>
      </c>
      <c r="V52" s="133"/>
      <c r="W52" s="133"/>
      <c r="X52" s="133"/>
      <c r="Y52" s="133"/>
      <c r="Z52" s="133"/>
    </row>
    <row r="53" spans="3:31">
      <c r="C53"/>
      <c r="D53" s="134"/>
      <c r="E53"/>
      <c r="F53" s="132" t="s">
        <v>1134</v>
      </c>
      <c r="G53" s="132" t="s">
        <v>1148</v>
      </c>
      <c r="H53"/>
      <c r="I53" s="132" t="s">
        <v>1171</v>
      </c>
      <c r="J53" s="132" t="s">
        <v>1154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2" t="s">
        <v>1197</v>
      </c>
      <c r="U53" s="132" t="s">
        <v>1198</v>
      </c>
      <c r="V53" s="133"/>
      <c r="W53" s="133"/>
      <c r="X53" s="133"/>
      <c r="Y53" s="133"/>
      <c r="Z53" s="133"/>
    </row>
    <row r="54" spans="3:31">
      <c r="C54"/>
      <c r="D54" s="134"/>
      <c r="E54"/>
      <c r="F54" s="135"/>
      <c r="G54" s="135"/>
      <c r="H54"/>
      <c r="I54" s="132"/>
      <c r="J54" s="132" t="s">
        <v>1199</v>
      </c>
      <c r="K54" s="133"/>
      <c r="L54" s="133"/>
      <c r="M54" s="133"/>
      <c r="N54" s="133"/>
      <c r="O54" s="132"/>
      <c r="P54" s="132"/>
      <c r="Q54" s="132"/>
      <c r="R54" s="133"/>
      <c r="S54" s="133"/>
      <c r="T54" s="132" t="s">
        <v>1200</v>
      </c>
      <c r="U54" s="132" t="s">
        <v>1201</v>
      </c>
      <c r="V54" s="133"/>
      <c r="W54" s="133"/>
      <c r="X54" s="133"/>
      <c r="Y54" s="133"/>
      <c r="Z54" s="133"/>
    </row>
  </sheetData>
  <mergeCells count="35">
    <mergeCell ref="A30:A36"/>
    <mergeCell ref="C30:C36"/>
    <mergeCell ref="D30:D36"/>
    <mergeCell ref="E30:E36"/>
    <mergeCell ref="O7:R7"/>
    <mergeCell ref="S7:T7"/>
    <mergeCell ref="U7:V7"/>
    <mergeCell ref="A26:A28"/>
    <mergeCell ref="C26:C28"/>
    <mergeCell ref="D26:D28"/>
    <mergeCell ref="E26:E28"/>
    <mergeCell ref="A12:A14"/>
    <mergeCell ref="D12:D14"/>
    <mergeCell ref="E22:E24"/>
    <mergeCell ref="C22:C24"/>
    <mergeCell ref="A22:A24"/>
    <mergeCell ref="D22:D24"/>
    <mergeCell ref="E12:E14"/>
    <mergeCell ref="C12:C14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N7:N8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11"/>
  </sheetPr>
  <dimension ref="A1:AE97"/>
  <sheetViews>
    <sheetView view="pageBreakPreview" topLeftCell="A53" zoomScale="75" zoomScaleNormal="25" zoomScaleSheetLayoutView="40" workbookViewId="0">
      <selection activeCell="B61" activeCellId="16" sqref="A10:IV22 A10:IV22 A10:IV22 A10:IV22 A24:IV34 A24:IV34 A24:IV34 A24:IV34 A36:IV40 A36:IV40 A43:IV43 A44:IV48 A49:IV49 A50:IV56 A50:IV56 A58:IV64 A58:IV64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7" style="69" customWidth="1"/>
    <col min="6" max="6" width="7.7109375" style="85" customWidth="1"/>
    <col min="7" max="7" width="20.7109375" style="85" customWidth="1"/>
    <col min="8" max="8" width="20.85546875" style="69" customWidth="1"/>
    <col min="9" max="9" width="8.85546875" style="109" bestFit="1" customWidth="1"/>
    <col min="10" max="10" width="9.1406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28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28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>
      <c r="C4" s="70" t="s">
        <v>86</v>
      </c>
      <c r="D4" s="71"/>
      <c r="E4" s="72" t="s">
        <v>479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28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28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28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28" ht="15.75" thickBot="1">
      <c r="C9" s="336"/>
      <c r="D9" s="319"/>
      <c r="E9" s="339"/>
      <c r="F9" s="201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201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28">
      <c r="A10" s="350">
        <v>9079</v>
      </c>
      <c r="B10" s="170">
        <v>551</v>
      </c>
      <c r="C10" s="353" t="s">
        <v>1528</v>
      </c>
      <c r="D10" s="347">
        <v>10</v>
      </c>
      <c r="E10" s="348" t="s">
        <v>912</v>
      </c>
      <c r="F10" s="78">
        <v>1</v>
      </c>
      <c r="G10" s="190" t="s">
        <v>1521</v>
      </c>
      <c r="H10" s="101" t="s">
        <v>1529</v>
      </c>
      <c r="I10" s="102">
        <v>0</v>
      </c>
      <c r="J10" s="66" t="s">
        <v>1802</v>
      </c>
      <c r="K10" s="102">
        <v>4.7</v>
      </c>
      <c r="L10" s="102">
        <v>2.5</v>
      </c>
      <c r="M10" s="102">
        <v>3.7</v>
      </c>
      <c r="N10" s="97">
        <v>1</v>
      </c>
      <c r="O10" s="97" t="s">
        <v>1805</v>
      </c>
      <c r="P10" s="97" t="s">
        <v>1803</v>
      </c>
      <c r="Q10" s="97" t="s">
        <v>1811</v>
      </c>
      <c r="R10" s="97">
        <v>0</v>
      </c>
      <c r="S10" s="97" t="s">
        <v>1803</v>
      </c>
      <c r="T10" s="97">
        <v>0</v>
      </c>
      <c r="U10" s="97" t="s">
        <v>1810</v>
      </c>
      <c r="V10" s="97">
        <v>0</v>
      </c>
      <c r="W10" s="97" t="s">
        <v>1806</v>
      </c>
      <c r="X10" s="97"/>
      <c r="Y10" s="97">
        <v>0</v>
      </c>
      <c r="Z10" s="97" t="s">
        <v>1801</v>
      </c>
      <c r="AA10" s="97" t="s">
        <v>1805</v>
      </c>
      <c r="AB10" s="103">
        <v>0</v>
      </c>
    </row>
    <row r="11" spans="1:28">
      <c r="A11" s="351"/>
      <c r="B11" s="170"/>
      <c r="C11" s="354"/>
      <c r="D11" s="329"/>
      <c r="E11" s="345"/>
      <c r="F11" s="97"/>
      <c r="G11" s="19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28">
      <c r="A12" s="351"/>
      <c r="B12" s="170">
        <v>552</v>
      </c>
      <c r="C12" s="354"/>
      <c r="D12" s="329"/>
      <c r="E12" s="345"/>
      <c r="F12" s="66">
        <v>2</v>
      </c>
      <c r="G12" s="190" t="s">
        <v>1522</v>
      </c>
      <c r="H12" s="101" t="s">
        <v>1530</v>
      </c>
      <c r="I12" s="102">
        <v>0.57999999999999996</v>
      </c>
      <c r="J12" s="97" t="s">
        <v>1802</v>
      </c>
      <c r="K12" s="102">
        <v>26.1</v>
      </c>
      <c r="L12" s="102">
        <v>2.2999999999999998</v>
      </c>
      <c r="M12" s="102">
        <v>3.7</v>
      </c>
      <c r="N12" s="97">
        <v>3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1810</v>
      </c>
      <c r="V12" s="97">
        <v>0</v>
      </c>
      <c r="W12" s="97" t="s">
        <v>1806</v>
      </c>
      <c r="X12" s="97"/>
      <c r="Y12" s="97">
        <v>0</v>
      </c>
      <c r="Z12" s="97" t="s">
        <v>1801</v>
      </c>
      <c r="AA12" s="97" t="s">
        <v>1805</v>
      </c>
      <c r="AB12" s="103">
        <v>0</v>
      </c>
    </row>
    <row r="13" spans="1:28">
      <c r="A13" s="351"/>
      <c r="B13" s="170"/>
      <c r="C13" s="354"/>
      <c r="D13" s="329"/>
      <c r="E13" s="345"/>
      <c r="F13" s="66"/>
      <c r="G13" s="190"/>
      <c r="H13" s="101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</row>
    <row r="14" spans="1:28">
      <c r="A14" s="351"/>
      <c r="B14" s="170">
        <v>553</v>
      </c>
      <c r="C14" s="354"/>
      <c r="D14" s="329"/>
      <c r="E14" s="345"/>
      <c r="F14" s="66">
        <v>3</v>
      </c>
      <c r="G14" s="190" t="s">
        <v>1523</v>
      </c>
      <c r="H14" s="101" t="s">
        <v>1531</v>
      </c>
      <c r="I14" s="102">
        <v>0.73</v>
      </c>
      <c r="J14" s="66" t="s">
        <v>1802</v>
      </c>
      <c r="K14" s="102">
        <v>12</v>
      </c>
      <c r="L14" s="102">
        <v>3</v>
      </c>
      <c r="M14" s="102"/>
      <c r="N14" s="97">
        <v>2</v>
      </c>
      <c r="O14" s="97" t="s">
        <v>1799</v>
      </c>
      <c r="P14" s="97" t="s">
        <v>1801</v>
      </c>
      <c r="Q14" s="97" t="s">
        <v>1811</v>
      </c>
      <c r="R14" s="97">
        <v>2</v>
      </c>
      <c r="S14" s="97" t="s">
        <v>1804</v>
      </c>
      <c r="T14" s="97">
        <v>2</v>
      </c>
      <c r="U14" s="97" t="s">
        <v>1801</v>
      </c>
      <c r="V14" s="97">
        <v>0</v>
      </c>
      <c r="W14" s="97" t="s">
        <v>1806</v>
      </c>
      <c r="X14" s="97"/>
      <c r="Y14" s="97">
        <v>0</v>
      </c>
      <c r="Z14" s="97" t="s">
        <v>1801</v>
      </c>
      <c r="AA14" s="97" t="s">
        <v>1805</v>
      </c>
      <c r="AB14" s="103">
        <v>0</v>
      </c>
    </row>
    <row r="15" spans="1:28">
      <c r="A15" s="351"/>
      <c r="B15" s="170"/>
      <c r="C15" s="354"/>
      <c r="D15" s="329"/>
      <c r="E15" s="345"/>
      <c r="F15" s="66"/>
      <c r="G15" s="190"/>
      <c r="H15" s="101"/>
      <c r="I15" s="102"/>
      <c r="J15" s="66"/>
      <c r="K15" s="102"/>
      <c r="L15" s="102"/>
      <c r="M15" s="102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103"/>
    </row>
    <row r="16" spans="1:28">
      <c r="A16" s="351"/>
      <c r="B16" s="170">
        <v>554</v>
      </c>
      <c r="C16" s="354"/>
      <c r="D16" s="329"/>
      <c r="E16" s="345"/>
      <c r="F16" s="66">
        <v>4</v>
      </c>
      <c r="G16" s="190" t="s">
        <v>1524</v>
      </c>
      <c r="H16" s="101" t="s">
        <v>1532</v>
      </c>
      <c r="I16" s="102">
        <v>1.2</v>
      </c>
      <c r="J16" s="66" t="s">
        <v>1802</v>
      </c>
      <c r="K16" s="102">
        <v>7.2</v>
      </c>
      <c r="L16" s="102">
        <v>2.2999999999999998</v>
      </c>
      <c r="M16" s="102">
        <v>3.3</v>
      </c>
      <c r="N16" s="97"/>
      <c r="O16" s="97" t="s">
        <v>1799</v>
      </c>
      <c r="P16" s="97" t="s">
        <v>1801</v>
      </c>
      <c r="Q16" s="97" t="s">
        <v>1811</v>
      </c>
      <c r="R16" s="97">
        <v>1</v>
      </c>
      <c r="S16" s="97" t="s">
        <v>1804</v>
      </c>
      <c r="T16" s="97">
        <v>0</v>
      </c>
      <c r="U16" s="97" t="s">
        <v>1810</v>
      </c>
      <c r="V16" s="97">
        <v>0</v>
      </c>
      <c r="W16" s="97" t="s">
        <v>1806</v>
      </c>
      <c r="X16" s="97"/>
      <c r="Y16" s="97">
        <v>0</v>
      </c>
      <c r="Z16" s="97" t="s">
        <v>1801</v>
      </c>
      <c r="AA16" s="97" t="s">
        <v>1805</v>
      </c>
      <c r="AB16" s="103">
        <v>0</v>
      </c>
    </row>
    <row r="17" spans="1:30">
      <c r="A17" s="351"/>
      <c r="B17" s="170"/>
      <c r="C17" s="354"/>
      <c r="D17" s="329"/>
      <c r="E17" s="345"/>
      <c r="F17" s="66"/>
      <c r="G17" s="190"/>
      <c r="H17" s="101"/>
      <c r="I17" s="102"/>
      <c r="J17" s="66"/>
      <c r="K17" s="102"/>
      <c r="L17" s="102"/>
      <c r="M17" s="102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103"/>
    </row>
    <row r="18" spans="1:30">
      <c r="A18" s="351"/>
      <c r="B18" s="170">
        <v>555</v>
      </c>
      <c r="C18" s="354"/>
      <c r="D18" s="329"/>
      <c r="E18" s="345"/>
      <c r="F18" s="66">
        <v>5</v>
      </c>
      <c r="G18" s="190" t="s">
        <v>1525</v>
      </c>
      <c r="H18" s="101" t="s">
        <v>1533</v>
      </c>
      <c r="I18" s="102">
        <v>2.2000000000000002</v>
      </c>
      <c r="J18" s="66" t="s">
        <v>1802</v>
      </c>
      <c r="K18" s="102">
        <v>3</v>
      </c>
      <c r="L18" s="102">
        <v>3.5</v>
      </c>
      <c r="M18" s="102"/>
      <c r="N18" s="97"/>
      <c r="O18" s="97" t="s">
        <v>1808</v>
      </c>
      <c r="P18" s="97" t="s">
        <v>1805</v>
      </c>
      <c r="Q18" s="97" t="s">
        <v>1811</v>
      </c>
      <c r="R18" s="97">
        <v>1</v>
      </c>
      <c r="S18" s="97" t="s">
        <v>1805</v>
      </c>
      <c r="T18" s="97">
        <v>0</v>
      </c>
      <c r="U18" s="97" t="s">
        <v>1810</v>
      </c>
      <c r="V18" s="97">
        <v>0</v>
      </c>
      <c r="W18" s="97" t="s">
        <v>1806</v>
      </c>
      <c r="X18" s="97"/>
      <c r="Y18" s="97">
        <v>0</v>
      </c>
      <c r="Z18" s="97" t="s">
        <v>1801</v>
      </c>
      <c r="AA18" s="97" t="s">
        <v>1805</v>
      </c>
      <c r="AB18" s="103">
        <v>0</v>
      </c>
    </row>
    <row r="19" spans="1:30">
      <c r="A19" s="351"/>
      <c r="B19" s="170"/>
      <c r="C19" s="354"/>
      <c r="D19" s="329"/>
      <c r="E19" s="345"/>
      <c r="F19" s="66"/>
      <c r="G19" s="190"/>
      <c r="H19" s="101"/>
      <c r="I19" s="102"/>
      <c r="J19" s="66"/>
      <c r="K19" s="102"/>
      <c r="L19" s="102"/>
      <c r="M19" s="102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103"/>
    </row>
    <row r="20" spans="1:30">
      <c r="A20" s="351"/>
      <c r="B20" s="170">
        <v>556</v>
      </c>
      <c r="C20" s="354"/>
      <c r="D20" s="329"/>
      <c r="E20" s="345"/>
      <c r="F20" s="66">
        <v>6</v>
      </c>
      <c r="G20" s="190" t="s">
        <v>1526</v>
      </c>
      <c r="H20" s="101" t="s">
        <v>1534</v>
      </c>
      <c r="I20" s="102">
        <v>6.8</v>
      </c>
      <c r="J20" s="66" t="s">
        <v>1802</v>
      </c>
      <c r="K20" s="102">
        <v>5.2</v>
      </c>
      <c r="L20" s="102">
        <v>3.2</v>
      </c>
      <c r="M20" s="102"/>
      <c r="N20" s="97"/>
      <c r="O20" s="97" t="s">
        <v>1805</v>
      </c>
      <c r="P20" s="97" t="s">
        <v>1803</v>
      </c>
      <c r="Q20" s="97" t="s">
        <v>1811</v>
      </c>
      <c r="R20" s="97">
        <v>1</v>
      </c>
      <c r="S20" s="97" t="s">
        <v>1804</v>
      </c>
      <c r="T20" s="97">
        <v>1</v>
      </c>
      <c r="U20" s="97" t="s">
        <v>1804</v>
      </c>
      <c r="V20" s="97">
        <v>1</v>
      </c>
      <c r="W20" s="97" t="s">
        <v>1806</v>
      </c>
      <c r="X20" s="97"/>
      <c r="Y20" s="97">
        <v>0</v>
      </c>
      <c r="Z20" s="97" t="s">
        <v>1801</v>
      </c>
      <c r="AA20" s="97" t="s">
        <v>1805</v>
      </c>
      <c r="AB20" s="103">
        <v>0</v>
      </c>
    </row>
    <row r="21" spans="1:30">
      <c r="A21" s="351"/>
      <c r="B21" s="170"/>
      <c r="C21" s="354"/>
      <c r="D21" s="329"/>
      <c r="E21" s="345"/>
      <c r="F21" s="66"/>
      <c r="G21" s="190"/>
      <c r="H21" s="101"/>
      <c r="I21" s="102"/>
      <c r="J21" s="66"/>
      <c r="K21" s="102"/>
      <c r="L21" s="102"/>
      <c r="M21" s="102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103"/>
    </row>
    <row r="22" spans="1:30">
      <c r="A22" s="352"/>
      <c r="B22" s="170">
        <v>557</v>
      </c>
      <c r="C22" s="355"/>
      <c r="D22" s="331"/>
      <c r="E22" s="346"/>
      <c r="F22" s="66">
        <v>7</v>
      </c>
      <c r="G22" s="190" t="s">
        <v>1527</v>
      </c>
      <c r="H22" s="101" t="s">
        <v>235</v>
      </c>
      <c r="I22" s="102">
        <v>8.6</v>
      </c>
      <c r="J22" s="66" t="s">
        <v>1802</v>
      </c>
      <c r="K22" s="102">
        <v>33.5</v>
      </c>
      <c r="L22" s="102">
        <v>2.1</v>
      </c>
      <c r="M22" s="102">
        <v>3.3</v>
      </c>
      <c r="N22" s="97">
        <v>3</v>
      </c>
      <c r="O22" s="97" t="s">
        <v>1799</v>
      </c>
      <c r="P22" s="97" t="s">
        <v>1801</v>
      </c>
      <c r="Q22" s="97" t="s">
        <v>1811</v>
      </c>
      <c r="R22" s="97">
        <v>1</v>
      </c>
      <c r="S22" s="97" t="s">
        <v>1804</v>
      </c>
      <c r="T22" s="97">
        <v>1</v>
      </c>
      <c r="U22" s="97" t="s">
        <v>1804</v>
      </c>
      <c r="V22" s="97">
        <v>1</v>
      </c>
      <c r="W22" s="97" t="s">
        <v>1806</v>
      </c>
      <c r="X22" s="97"/>
      <c r="Y22" s="97">
        <v>0</v>
      </c>
      <c r="Z22" s="97" t="s">
        <v>1801</v>
      </c>
      <c r="AA22" s="97" t="s">
        <v>1805</v>
      </c>
      <c r="AB22" s="103">
        <v>0</v>
      </c>
    </row>
    <row r="23" spans="1:30">
      <c r="A23" s="264"/>
      <c r="B23" s="171"/>
      <c r="C23" s="228"/>
      <c r="D23" s="100"/>
      <c r="E23" s="98"/>
      <c r="F23" s="97"/>
      <c r="G23" s="190"/>
      <c r="H23" s="101"/>
      <c r="I23" s="102"/>
      <c r="J23" s="97"/>
      <c r="K23" s="102"/>
      <c r="L23" s="102"/>
      <c r="M23" s="102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103"/>
    </row>
    <row r="24" spans="1:30" s="68" customFormat="1" ht="15" customHeight="1">
      <c r="A24" s="313">
        <v>9010</v>
      </c>
      <c r="B24" s="160">
        <v>542</v>
      </c>
      <c r="C24" s="332">
        <v>393.1</v>
      </c>
      <c r="D24" s="331">
        <v>14.9</v>
      </c>
      <c r="E24" s="346" t="s">
        <v>987</v>
      </c>
      <c r="F24" s="97">
        <v>1</v>
      </c>
      <c r="G24" s="97" t="s">
        <v>994</v>
      </c>
      <c r="H24" s="101" t="s">
        <v>125</v>
      </c>
      <c r="I24" s="102">
        <v>4.1000000000000227</v>
      </c>
      <c r="J24" s="97" t="s">
        <v>1802</v>
      </c>
      <c r="K24" s="102">
        <v>5.5</v>
      </c>
      <c r="L24" s="102">
        <v>5.5</v>
      </c>
      <c r="M24" s="102">
        <v>6</v>
      </c>
      <c r="N24" s="97">
        <v>1</v>
      </c>
      <c r="O24" s="97" t="s">
        <v>1805</v>
      </c>
      <c r="P24" s="97" t="s">
        <v>1803</v>
      </c>
      <c r="Q24" s="97" t="s">
        <v>1811</v>
      </c>
      <c r="R24" s="97">
        <v>0</v>
      </c>
      <c r="S24" s="97" t="s">
        <v>1803</v>
      </c>
      <c r="T24" s="97">
        <v>0</v>
      </c>
      <c r="U24" s="97" t="s">
        <v>1810</v>
      </c>
      <c r="V24" s="97">
        <v>0</v>
      </c>
      <c r="W24" s="97" t="s">
        <v>1806</v>
      </c>
      <c r="X24" s="97" t="s">
        <v>1805</v>
      </c>
      <c r="Y24" s="97">
        <v>0</v>
      </c>
      <c r="Z24" s="97" t="s">
        <v>1801</v>
      </c>
      <c r="AA24" s="97" t="s">
        <v>1805</v>
      </c>
      <c r="AB24" s="103">
        <v>0</v>
      </c>
      <c r="AC24" s="63">
        <f>[2]nganjuk!$L$23</f>
        <v>924.8</v>
      </c>
      <c r="AD24" s="63" t="e">
        <f>I24-#REF!</f>
        <v>#REF!</v>
      </c>
    </row>
    <row r="25" spans="1:30" s="68" customFormat="1" ht="15" customHeight="1">
      <c r="A25" s="313"/>
      <c r="B25" s="160"/>
      <c r="C25" s="332"/>
      <c r="D25" s="331"/>
      <c r="E25" s="346"/>
      <c r="F25" s="97"/>
      <c r="G25" s="97"/>
      <c r="H25" s="101"/>
      <c r="I25" s="102"/>
      <c r="J25" s="97"/>
      <c r="K25" s="102"/>
      <c r="L25" s="102"/>
      <c r="M25" s="102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103"/>
      <c r="AC25" s="63"/>
      <c r="AD25" s="63"/>
    </row>
    <row r="26" spans="1:30" s="68" customFormat="1" ht="15" customHeight="1">
      <c r="A26" s="313"/>
      <c r="B26" s="185">
        <v>543</v>
      </c>
      <c r="C26" s="313"/>
      <c r="D26" s="314"/>
      <c r="E26" s="349"/>
      <c r="F26" s="66">
        <v>2</v>
      </c>
      <c r="G26" s="97" t="s">
        <v>995</v>
      </c>
      <c r="H26" s="62" t="s">
        <v>126</v>
      </c>
      <c r="I26" s="61">
        <v>4.7000000000000455</v>
      </c>
      <c r="J26" s="66" t="s">
        <v>1802</v>
      </c>
      <c r="K26" s="61">
        <v>3.5</v>
      </c>
      <c r="L26" s="61">
        <v>5.5</v>
      </c>
      <c r="M26" s="61">
        <v>7.2</v>
      </c>
      <c r="N26" s="66"/>
      <c r="O26" s="66" t="s">
        <v>1805</v>
      </c>
      <c r="P26" s="66" t="s">
        <v>1803</v>
      </c>
      <c r="Q26" s="97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1</v>
      </c>
      <c r="AD26" s="63" t="e">
        <f>I26-#REF!</f>
        <v>#REF!</v>
      </c>
    </row>
    <row r="27" spans="1:30" s="68" customFormat="1" ht="15" customHeight="1">
      <c r="A27" s="313"/>
      <c r="B27" s="185"/>
      <c r="C27" s="313"/>
      <c r="D27" s="314"/>
      <c r="E27" s="349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9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/>
      <c r="B28" s="185">
        <v>544</v>
      </c>
      <c r="C28" s="313"/>
      <c r="D28" s="314"/>
      <c r="E28" s="349"/>
      <c r="F28" s="66">
        <v>3</v>
      </c>
      <c r="G28" s="97" t="s">
        <v>996</v>
      </c>
      <c r="H28" s="62" t="s">
        <v>127</v>
      </c>
      <c r="I28" s="61">
        <v>6.3000000000000682</v>
      </c>
      <c r="J28" s="66" t="s">
        <v>1802</v>
      </c>
      <c r="K28" s="61">
        <v>10.5</v>
      </c>
      <c r="L28" s="61">
        <v>3.5</v>
      </c>
      <c r="M28" s="61">
        <v>3.5</v>
      </c>
      <c r="N28" s="66"/>
      <c r="O28" s="66" t="s">
        <v>1805</v>
      </c>
      <c r="P28" s="66" t="s">
        <v>1803</v>
      </c>
      <c r="Q28" s="97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0" s="68" customFormat="1" ht="15" customHeight="1">
      <c r="A29" s="313"/>
      <c r="B29" s="185"/>
      <c r="C29" s="313"/>
      <c r="D29" s="314"/>
      <c r="E29" s="349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97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0" s="68" customFormat="1" ht="15" customHeight="1">
      <c r="A30" s="313"/>
      <c r="B30" s="160">
        <v>545</v>
      </c>
      <c r="C30" s="313"/>
      <c r="D30" s="314"/>
      <c r="E30" s="349"/>
      <c r="F30" s="66">
        <v>4</v>
      </c>
      <c r="G30" s="97" t="s">
        <v>997</v>
      </c>
      <c r="H30" s="62" t="s">
        <v>128</v>
      </c>
      <c r="I30" s="61">
        <v>8.2000000000000455</v>
      </c>
      <c r="J30" s="66" t="s">
        <v>1802</v>
      </c>
      <c r="K30" s="61">
        <v>5.5</v>
      </c>
      <c r="L30" s="61">
        <v>5.9</v>
      </c>
      <c r="M30" s="61">
        <v>6</v>
      </c>
      <c r="N30" s="66">
        <v>1</v>
      </c>
      <c r="O30" s="66" t="s">
        <v>1799</v>
      </c>
      <c r="P30" s="66" t="s">
        <v>1801</v>
      </c>
      <c r="Q30" s="97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313"/>
      <c r="B31" s="160"/>
      <c r="C31" s="313"/>
      <c r="D31" s="314"/>
      <c r="E31" s="349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97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313"/>
      <c r="B32" s="160">
        <v>546</v>
      </c>
      <c r="C32" s="313"/>
      <c r="D32" s="314"/>
      <c r="E32" s="349"/>
      <c r="F32" s="66">
        <v>5</v>
      </c>
      <c r="G32" s="97" t="s">
        <v>998</v>
      </c>
      <c r="H32" s="62" t="s">
        <v>129</v>
      </c>
      <c r="I32" s="61">
        <v>10.900000000000091</v>
      </c>
      <c r="J32" s="66" t="s">
        <v>1802</v>
      </c>
      <c r="K32" s="61">
        <v>5.0999999999999996</v>
      </c>
      <c r="L32" s="61">
        <v>5</v>
      </c>
      <c r="M32" s="61">
        <v>7.2</v>
      </c>
      <c r="N32" s="66"/>
      <c r="O32" s="66" t="s">
        <v>1805</v>
      </c>
      <c r="P32" s="66" t="s">
        <v>1803</v>
      </c>
      <c r="Q32" s="97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0" s="68" customFormat="1" ht="15" customHeight="1">
      <c r="A33" s="313"/>
      <c r="B33" s="160"/>
      <c r="C33" s="313"/>
      <c r="D33" s="314"/>
      <c r="E33" s="349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97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0" s="68" customFormat="1" ht="15" customHeight="1">
      <c r="A34" s="313"/>
      <c r="B34" s="160">
        <v>547</v>
      </c>
      <c r="C34" s="313"/>
      <c r="D34" s="314"/>
      <c r="E34" s="349"/>
      <c r="F34" s="66">
        <v>6</v>
      </c>
      <c r="G34" s="97" t="s">
        <v>999</v>
      </c>
      <c r="H34" s="62" t="s">
        <v>130</v>
      </c>
      <c r="I34" s="61">
        <v>13.7</v>
      </c>
      <c r="J34" s="66" t="s">
        <v>1802</v>
      </c>
      <c r="K34" s="61">
        <v>8</v>
      </c>
      <c r="L34" s="61">
        <v>5</v>
      </c>
      <c r="M34" s="61">
        <v>5.5</v>
      </c>
      <c r="N34" s="66">
        <v>1</v>
      </c>
      <c r="O34" s="66" t="s">
        <v>1805</v>
      </c>
      <c r="P34" s="66" t="s">
        <v>1803</v>
      </c>
      <c r="Q34" s="97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187"/>
      <c r="B35" s="160"/>
      <c r="C35" s="111"/>
      <c r="D35" s="124"/>
      <c r="E35" s="128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97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310">
        <v>9078</v>
      </c>
      <c r="B36" s="185">
        <v>558</v>
      </c>
      <c r="C36" s="316">
        <v>396</v>
      </c>
      <c r="D36" s="318">
        <v>4.95</v>
      </c>
      <c r="E36" s="344" t="s">
        <v>913</v>
      </c>
      <c r="F36" s="66">
        <v>1</v>
      </c>
      <c r="G36" s="190" t="s">
        <v>1536</v>
      </c>
      <c r="H36" s="62" t="s">
        <v>1539</v>
      </c>
      <c r="I36" s="61">
        <v>0.15</v>
      </c>
      <c r="J36" s="66" t="s">
        <v>1802</v>
      </c>
      <c r="K36" s="61">
        <v>2.5</v>
      </c>
      <c r="L36" s="61">
        <v>3</v>
      </c>
      <c r="M36" s="61">
        <v>5</v>
      </c>
      <c r="N36" s="66">
        <v>1</v>
      </c>
      <c r="O36" s="66" t="s">
        <v>1808</v>
      </c>
      <c r="P36" s="66" t="s">
        <v>1805</v>
      </c>
      <c r="Q36" s="97"/>
      <c r="R36" s="66">
        <v>0</v>
      </c>
      <c r="S36" s="66" t="s">
        <v>1805</v>
      </c>
      <c r="T36" s="66">
        <v>0</v>
      </c>
      <c r="U36" s="66" t="s">
        <v>1805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0" s="68" customFormat="1" ht="15" customHeight="1">
      <c r="A37" s="311"/>
      <c r="B37" s="185"/>
      <c r="C37" s="325"/>
      <c r="D37" s="329"/>
      <c r="E37" s="345"/>
      <c r="F37" s="66"/>
      <c r="G37" s="190"/>
      <c r="H37" s="62"/>
      <c r="I37" s="61"/>
      <c r="J37" s="66"/>
      <c r="K37" s="61"/>
      <c r="L37" s="61"/>
      <c r="M37" s="61"/>
      <c r="N37" s="66"/>
      <c r="O37" s="66"/>
      <c r="P37" s="66"/>
      <c r="Q37" s="97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311"/>
      <c r="B38" s="185">
        <v>559</v>
      </c>
      <c r="C38" s="325"/>
      <c r="D38" s="329"/>
      <c r="E38" s="345"/>
      <c r="F38" s="66">
        <v>2</v>
      </c>
      <c r="G38" s="190" t="s">
        <v>1537</v>
      </c>
      <c r="H38" s="62" t="s">
        <v>1535</v>
      </c>
      <c r="I38" s="61">
        <v>0.47</v>
      </c>
      <c r="J38" s="66" t="s">
        <v>1802</v>
      </c>
      <c r="K38" s="61">
        <v>22.7</v>
      </c>
      <c r="L38" s="61">
        <v>3.5</v>
      </c>
      <c r="M38" s="61"/>
      <c r="N38" s="66">
        <v>2</v>
      </c>
      <c r="O38" s="66" t="s">
        <v>1805</v>
      </c>
      <c r="P38" s="66" t="s">
        <v>1803</v>
      </c>
      <c r="Q38" s="97"/>
      <c r="R38" s="66">
        <v>0</v>
      </c>
      <c r="S38" s="66" t="s">
        <v>1803</v>
      </c>
      <c r="T38" s="66">
        <v>0</v>
      </c>
      <c r="U38" s="66" t="s">
        <v>1805</v>
      </c>
      <c r="V38" s="66">
        <v>0</v>
      </c>
      <c r="W38" s="66" t="s">
        <v>1806</v>
      </c>
      <c r="X38" s="66"/>
      <c r="Y38" s="66">
        <v>0</v>
      </c>
      <c r="Z38" s="66" t="s">
        <v>1801</v>
      </c>
      <c r="AA38" s="66" t="s">
        <v>1805</v>
      </c>
      <c r="AB38" s="67">
        <v>0</v>
      </c>
      <c r="AD38" s="63"/>
    </row>
    <row r="39" spans="1:30" s="68" customFormat="1" ht="15" customHeight="1">
      <c r="A39" s="311"/>
      <c r="B39" s="185"/>
      <c r="C39" s="325"/>
      <c r="D39" s="329"/>
      <c r="E39" s="345"/>
      <c r="F39" s="66"/>
      <c r="G39" s="190"/>
      <c r="H39" s="62"/>
      <c r="I39" s="61"/>
      <c r="J39" s="66"/>
      <c r="K39" s="61"/>
      <c r="L39" s="61"/>
      <c r="M39" s="61"/>
      <c r="N39" s="66"/>
      <c r="O39" s="66"/>
      <c r="P39" s="66"/>
      <c r="Q39" s="97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</row>
    <row r="40" spans="1:30" s="68" customFormat="1" ht="15" customHeight="1">
      <c r="A40" s="312"/>
      <c r="B40" s="185">
        <v>560</v>
      </c>
      <c r="C40" s="332"/>
      <c r="D40" s="331"/>
      <c r="E40" s="346"/>
      <c r="F40" s="66">
        <v>3</v>
      </c>
      <c r="G40" s="190" t="s">
        <v>1538</v>
      </c>
      <c r="H40" s="62" t="s">
        <v>1535</v>
      </c>
      <c r="I40" s="61">
        <v>1.65</v>
      </c>
      <c r="J40" s="66" t="s">
        <v>1802</v>
      </c>
      <c r="K40" s="61">
        <v>6</v>
      </c>
      <c r="L40" s="61">
        <v>3</v>
      </c>
      <c r="M40" s="61"/>
      <c r="N40" s="66">
        <v>2</v>
      </c>
      <c r="O40" s="66" t="s">
        <v>1799</v>
      </c>
      <c r="P40" s="66" t="s">
        <v>1801</v>
      </c>
      <c r="Q40" s="97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/>
      <c r="Y40" s="66">
        <v>0</v>
      </c>
      <c r="Z40" s="66" t="s">
        <v>1801</v>
      </c>
      <c r="AA40" s="66" t="s">
        <v>1805</v>
      </c>
      <c r="AB40" s="67">
        <v>0</v>
      </c>
      <c r="AD40" s="63"/>
    </row>
    <row r="41" spans="1:30" s="68" customFormat="1" ht="15" customHeight="1">
      <c r="A41" s="169"/>
      <c r="B41" s="185"/>
      <c r="C41" s="99"/>
      <c r="D41" s="100"/>
      <c r="E41" s="98"/>
      <c r="F41" s="66"/>
      <c r="G41" s="190"/>
      <c r="H41" s="62"/>
      <c r="I41" s="61"/>
      <c r="J41" s="66"/>
      <c r="K41" s="61"/>
      <c r="L41" s="61"/>
      <c r="M41" s="61"/>
      <c r="N41" s="66"/>
      <c r="O41" s="66"/>
      <c r="P41" s="66"/>
      <c r="Q41" s="97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</row>
    <row r="42" spans="1:30" s="68" customFormat="1" ht="15" customHeight="1">
      <c r="A42" s="64">
        <v>9002</v>
      </c>
      <c r="B42" s="160">
        <v>622</v>
      </c>
      <c r="C42" s="64" t="s">
        <v>1540</v>
      </c>
      <c r="D42" s="65">
        <v>2.25</v>
      </c>
      <c r="E42" s="80" t="s">
        <v>914</v>
      </c>
      <c r="F42" s="66">
        <v>5</v>
      </c>
      <c r="G42" s="97" t="s">
        <v>1000</v>
      </c>
      <c r="H42" s="62" t="s">
        <v>113</v>
      </c>
      <c r="I42" s="61">
        <v>15.5</v>
      </c>
      <c r="J42" s="66" t="s">
        <v>1802</v>
      </c>
      <c r="K42" s="61">
        <v>3</v>
      </c>
      <c r="L42" s="61">
        <v>3</v>
      </c>
      <c r="M42" s="61">
        <v>4</v>
      </c>
      <c r="N42" s="66">
        <v>1</v>
      </c>
      <c r="O42" s="66" t="s">
        <v>1807</v>
      </c>
      <c r="P42" s="66" t="s">
        <v>1803</v>
      </c>
      <c r="Q42" s="97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2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64"/>
      <c r="B43" s="160"/>
      <c r="C43" s="64"/>
      <c r="D43" s="65"/>
      <c r="E43" s="80"/>
      <c r="F43" s="66"/>
      <c r="G43" s="97"/>
      <c r="H43" s="62"/>
      <c r="I43" s="61"/>
      <c r="J43" s="66"/>
      <c r="K43" s="61"/>
      <c r="L43" s="61"/>
      <c r="M43" s="61"/>
      <c r="N43" s="66"/>
      <c r="O43" s="66"/>
      <c r="P43" s="66"/>
      <c r="Q43" s="97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313">
        <v>9008</v>
      </c>
      <c r="B44" s="160">
        <v>623</v>
      </c>
      <c r="C44" s="313">
        <v>453</v>
      </c>
      <c r="D44" s="314">
        <v>3.3</v>
      </c>
      <c r="E44" s="349" t="s">
        <v>988</v>
      </c>
      <c r="F44" s="66">
        <v>1</v>
      </c>
      <c r="G44" s="97" t="s">
        <v>1001</v>
      </c>
      <c r="H44" s="62" t="s">
        <v>121</v>
      </c>
      <c r="I44" s="61">
        <v>0.10000000000002274</v>
      </c>
      <c r="J44" s="66" t="s">
        <v>1802</v>
      </c>
      <c r="K44" s="61">
        <v>4.5</v>
      </c>
      <c r="L44" s="61">
        <v>3.5</v>
      </c>
      <c r="M44" s="61">
        <v>4.3</v>
      </c>
      <c r="N44" s="66">
        <v>2</v>
      </c>
      <c r="O44" s="66" t="s">
        <v>1808</v>
      </c>
      <c r="P44" s="66" t="s">
        <v>1805</v>
      </c>
      <c r="Q44" s="97" t="s">
        <v>1811</v>
      </c>
      <c r="R44" s="66">
        <v>0</v>
      </c>
      <c r="S44" s="66" t="s">
        <v>1805</v>
      </c>
      <c r="T44" s="66">
        <v>0</v>
      </c>
      <c r="U44" s="66" t="s">
        <v>1810</v>
      </c>
      <c r="V44" s="66">
        <v>2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[2]nganjuk!$L$21</f>
        <v>905.9</v>
      </c>
      <c r="AD44" s="63" t="e">
        <f>I44-#REF!</f>
        <v>#REF!</v>
      </c>
    </row>
    <row r="45" spans="1:30" s="68" customFormat="1" ht="15" customHeight="1">
      <c r="A45" s="313"/>
      <c r="B45" s="160"/>
      <c r="C45" s="313"/>
      <c r="D45" s="314"/>
      <c r="E45" s="349"/>
      <c r="F45" s="66"/>
      <c r="G45" s="97"/>
      <c r="H45" s="62"/>
      <c r="I45" s="61"/>
      <c r="J45" s="66"/>
      <c r="K45" s="61"/>
      <c r="L45" s="61"/>
      <c r="M45" s="61"/>
      <c r="N45" s="66"/>
      <c r="O45" s="66"/>
      <c r="P45" s="66"/>
      <c r="Q45" s="97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/>
      <c r="B46" s="160">
        <v>624</v>
      </c>
      <c r="C46" s="313"/>
      <c r="D46" s="314"/>
      <c r="E46" s="349"/>
      <c r="F46" s="66">
        <v>2</v>
      </c>
      <c r="G46" s="97" t="s">
        <v>1002</v>
      </c>
      <c r="H46" s="62" t="s">
        <v>122</v>
      </c>
      <c r="I46" s="61">
        <v>0.60000000000002274</v>
      </c>
      <c r="J46" s="66" t="s">
        <v>1802</v>
      </c>
      <c r="K46" s="61">
        <v>3</v>
      </c>
      <c r="L46" s="61">
        <v>3.7</v>
      </c>
      <c r="M46" s="61">
        <v>4.5</v>
      </c>
      <c r="N46" s="66">
        <v>1</v>
      </c>
      <c r="O46" s="66" t="s">
        <v>1808</v>
      </c>
      <c r="P46" s="66" t="s">
        <v>1805</v>
      </c>
      <c r="Q46" s="97" t="s">
        <v>1811</v>
      </c>
      <c r="R46" s="66">
        <v>0</v>
      </c>
      <c r="S46" s="66" t="s">
        <v>1805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D46" s="63" t="e">
        <f>I46-#REF!</f>
        <v>#REF!</v>
      </c>
    </row>
    <row r="47" spans="1:30" s="68" customFormat="1" ht="15" customHeight="1">
      <c r="A47" s="313"/>
      <c r="B47" s="160"/>
      <c r="C47" s="313"/>
      <c r="D47" s="314"/>
      <c r="E47" s="349"/>
      <c r="F47" s="66"/>
      <c r="G47" s="97"/>
      <c r="H47" s="62"/>
      <c r="I47" s="61"/>
      <c r="J47" s="66"/>
      <c r="K47" s="61"/>
      <c r="L47" s="61"/>
      <c r="M47" s="61"/>
      <c r="N47" s="66"/>
      <c r="O47" s="66"/>
      <c r="P47" s="66"/>
      <c r="Q47" s="97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0" s="68" customFormat="1" ht="15" customHeight="1">
      <c r="A48" s="313"/>
      <c r="B48" s="160">
        <v>625</v>
      </c>
      <c r="C48" s="313"/>
      <c r="D48" s="314"/>
      <c r="E48" s="349"/>
      <c r="F48" s="66">
        <v>3</v>
      </c>
      <c r="G48" s="97" t="s">
        <v>1003</v>
      </c>
      <c r="H48" s="62" t="s">
        <v>160</v>
      </c>
      <c r="I48" s="61">
        <v>2.3999999999999773</v>
      </c>
      <c r="J48" s="66" t="s">
        <v>1802</v>
      </c>
      <c r="K48" s="61">
        <v>10.8</v>
      </c>
      <c r="L48" s="61">
        <v>4</v>
      </c>
      <c r="M48" s="61">
        <v>4</v>
      </c>
      <c r="N48" s="66">
        <v>1</v>
      </c>
      <c r="O48" s="66" t="s">
        <v>1805</v>
      </c>
      <c r="P48" s="66" t="s">
        <v>1803</v>
      </c>
      <c r="Q48" s="97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0" s="68" customFormat="1" ht="15" customHeight="1">
      <c r="A49" s="64"/>
      <c r="B49" s="160"/>
      <c r="C49" s="64"/>
      <c r="D49" s="65"/>
      <c r="E49" s="80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97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>
        <v>9007</v>
      </c>
      <c r="B50" s="160">
        <v>626</v>
      </c>
      <c r="C50" s="313">
        <v>454</v>
      </c>
      <c r="D50" s="314">
        <v>4.9000000000000004</v>
      </c>
      <c r="E50" s="349" t="s">
        <v>989</v>
      </c>
      <c r="F50" s="66">
        <v>1</v>
      </c>
      <c r="G50" s="97" t="s">
        <v>1004</v>
      </c>
      <c r="H50" s="62" t="s">
        <v>2072</v>
      </c>
      <c r="I50" s="61">
        <v>3.3000000000000682</v>
      </c>
      <c r="J50" s="66" t="s">
        <v>1802</v>
      </c>
      <c r="K50" s="61">
        <v>7.1</v>
      </c>
      <c r="L50" s="61">
        <v>3.7</v>
      </c>
      <c r="M50" s="61">
        <v>4.2</v>
      </c>
      <c r="N50" s="66">
        <v>1</v>
      </c>
      <c r="O50" s="66" t="s">
        <v>1805</v>
      </c>
      <c r="P50" s="66" t="s">
        <v>1803</v>
      </c>
      <c r="Q50" s="97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[2]nganjuk!$L$20</f>
        <v>900.3</v>
      </c>
      <c r="AD50" s="63" t="e">
        <f>I50-#REF!</f>
        <v>#REF!</v>
      </c>
    </row>
    <row r="51" spans="1:30" s="68" customFormat="1" ht="15" customHeight="1">
      <c r="A51" s="313"/>
      <c r="B51" s="160"/>
      <c r="C51" s="313"/>
      <c r="D51" s="314"/>
      <c r="E51" s="349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97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313"/>
      <c r="B52" s="160">
        <v>627</v>
      </c>
      <c r="C52" s="313"/>
      <c r="D52" s="314"/>
      <c r="E52" s="349"/>
      <c r="F52" s="66">
        <v>2</v>
      </c>
      <c r="G52" s="97" t="s">
        <v>1005</v>
      </c>
      <c r="H52" s="62" t="s">
        <v>119</v>
      </c>
      <c r="I52" s="61">
        <v>3.9000000000000909</v>
      </c>
      <c r="J52" s="66" t="s">
        <v>1802</v>
      </c>
      <c r="K52" s="61">
        <v>5.5</v>
      </c>
      <c r="L52" s="61">
        <v>3</v>
      </c>
      <c r="M52" s="61">
        <v>3.6</v>
      </c>
      <c r="N52" s="66">
        <v>1</v>
      </c>
      <c r="O52" s="66" t="s">
        <v>1802</v>
      </c>
      <c r="P52" s="66" t="s">
        <v>1816</v>
      </c>
      <c r="Q52" s="97" t="s">
        <v>1811</v>
      </c>
      <c r="R52" s="66">
        <v>5</v>
      </c>
      <c r="S52" s="66" t="s">
        <v>1816</v>
      </c>
      <c r="T52" s="66">
        <v>5</v>
      </c>
      <c r="U52" s="66"/>
      <c r="V52" s="66">
        <v>5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2</v>
      </c>
      <c r="AD52" s="63" t="e">
        <f>I52-#REF!</f>
        <v>#REF!</v>
      </c>
    </row>
    <row r="53" spans="1:30" s="68" customFormat="1" ht="15" customHeight="1">
      <c r="A53" s="313"/>
      <c r="B53" s="160"/>
      <c r="C53" s="313"/>
      <c r="D53" s="314"/>
      <c r="E53" s="349"/>
      <c r="F53" s="66"/>
      <c r="G53" s="97"/>
      <c r="H53" s="62"/>
      <c r="I53" s="61"/>
      <c r="J53" s="66"/>
      <c r="K53" s="61"/>
      <c r="L53" s="61"/>
      <c r="M53" s="61"/>
      <c r="N53" s="66"/>
      <c r="O53" s="66"/>
      <c r="P53" s="66"/>
      <c r="Q53" s="97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0" s="68" customFormat="1" ht="15" customHeight="1">
      <c r="A54" s="313"/>
      <c r="B54" s="160">
        <v>628</v>
      </c>
      <c r="C54" s="313"/>
      <c r="D54" s="314"/>
      <c r="E54" s="349"/>
      <c r="F54" s="66">
        <v>3</v>
      </c>
      <c r="G54" s="97" t="s">
        <v>1006</v>
      </c>
      <c r="H54" s="62" t="s">
        <v>2131</v>
      </c>
      <c r="I54" s="61">
        <v>4.3000000000000682</v>
      </c>
      <c r="J54" s="66" t="s">
        <v>1802</v>
      </c>
      <c r="K54" s="61">
        <v>2.5</v>
      </c>
      <c r="L54" s="61">
        <v>3.4</v>
      </c>
      <c r="M54" s="61">
        <v>4</v>
      </c>
      <c r="N54" s="66">
        <v>1</v>
      </c>
      <c r="O54" s="66" t="s">
        <v>1807</v>
      </c>
      <c r="P54" s="66" t="s">
        <v>1803</v>
      </c>
      <c r="Q54" s="97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0" s="68" customFormat="1" ht="15" customHeight="1">
      <c r="A55" s="313"/>
      <c r="B55" s="160"/>
      <c r="C55" s="313"/>
      <c r="D55" s="314"/>
      <c r="E55" s="349"/>
      <c r="F55" s="66"/>
      <c r="G55" s="97"/>
      <c r="H55" s="62"/>
      <c r="I55" s="61"/>
      <c r="J55" s="66"/>
      <c r="K55" s="61"/>
      <c r="L55" s="61"/>
      <c r="M55" s="61"/>
      <c r="N55" s="66"/>
      <c r="O55" s="66"/>
      <c r="P55" s="66"/>
      <c r="Q55" s="97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0" s="68" customFormat="1" ht="15" customHeight="1">
      <c r="A56" s="313"/>
      <c r="B56" s="160">
        <v>629</v>
      </c>
      <c r="C56" s="313"/>
      <c r="D56" s="314"/>
      <c r="E56" s="349"/>
      <c r="F56" s="66">
        <v>4</v>
      </c>
      <c r="G56" s="97" t="s">
        <v>1007</v>
      </c>
      <c r="H56" s="62" t="s">
        <v>120</v>
      </c>
      <c r="I56" s="61">
        <v>4.9000000000000909</v>
      </c>
      <c r="J56" s="66" t="s">
        <v>1802</v>
      </c>
      <c r="K56" s="61">
        <v>6.3</v>
      </c>
      <c r="L56" s="61">
        <v>3.3</v>
      </c>
      <c r="M56" s="61">
        <v>3.9</v>
      </c>
      <c r="N56" s="66">
        <v>1</v>
      </c>
      <c r="O56" s="66" t="s">
        <v>1805</v>
      </c>
      <c r="P56" s="66" t="s">
        <v>1803</v>
      </c>
      <c r="Q56" s="97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D56" s="63" t="e">
        <f>I56-#REF!</f>
        <v>#REF!</v>
      </c>
    </row>
    <row r="57" spans="1:30" s="68" customFormat="1" ht="15" customHeight="1">
      <c r="A57" s="64"/>
      <c r="B57" s="160"/>
      <c r="C57" s="64"/>
      <c r="D57" s="65"/>
      <c r="E57" s="80"/>
      <c r="F57" s="66"/>
      <c r="G57" s="97"/>
      <c r="H57" s="62"/>
      <c r="I57" s="61"/>
      <c r="J57" s="66"/>
      <c r="K57" s="61"/>
      <c r="L57" s="61"/>
      <c r="M57" s="61"/>
      <c r="N57" s="66"/>
      <c r="O57" s="66"/>
      <c r="P57" s="66"/>
      <c r="Q57" s="97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</row>
    <row r="58" spans="1:30" s="68" customFormat="1" ht="15" customHeight="1">
      <c r="A58" s="313">
        <v>9003</v>
      </c>
      <c r="B58" s="160">
        <v>630</v>
      </c>
      <c r="C58" s="313">
        <v>457</v>
      </c>
      <c r="D58" s="314">
        <v>10.199999999999999</v>
      </c>
      <c r="E58" s="349" t="s">
        <v>990</v>
      </c>
      <c r="F58" s="66">
        <v>1</v>
      </c>
      <c r="G58" s="97" t="s">
        <v>1008</v>
      </c>
      <c r="H58" s="62" t="s">
        <v>114</v>
      </c>
      <c r="I58" s="61">
        <v>0.39999999999997726</v>
      </c>
      <c r="J58" s="66" t="s">
        <v>1802</v>
      </c>
      <c r="K58" s="61">
        <v>4.5</v>
      </c>
      <c r="L58" s="61">
        <v>3</v>
      </c>
      <c r="M58" s="61">
        <v>3.5</v>
      </c>
      <c r="N58" s="66">
        <v>1</v>
      </c>
      <c r="O58" s="66" t="s">
        <v>1805</v>
      </c>
      <c r="P58" s="66" t="s">
        <v>1803</v>
      </c>
      <c r="Q58" s="97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[2]nganjuk!$L$14</f>
        <v>809.4</v>
      </c>
      <c r="AD58" s="63" t="e">
        <f>I58-#REF!</f>
        <v>#REF!</v>
      </c>
    </row>
    <row r="59" spans="1:30" s="68" customFormat="1" ht="15" customHeight="1">
      <c r="A59" s="313"/>
      <c r="B59" s="160"/>
      <c r="C59" s="313"/>
      <c r="D59" s="314"/>
      <c r="E59" s="349"/>
      <c r="F59" s="66"/>
      <c r="G59" s="97"/>
      <c r="H59" s="62"/>
      <c r="I59" s="61"/>
      <c r="J59" s="66"/>
      <c r="K59" s="61"/>
      <c r="L59" s="61"/>
      <c r="M59" s="61"/>
      <c r="N59" s="66"/>
      <c r="O59" s="66"/>
      <c r="P59" s="66"/>
      <c r="Q59" s="97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/>
      <c r="B60" s="160">
        <v>631</v>
      </c>
      <c r="C60" s="313"/>
      <c r="D60" s="314"/>
      <c r="E60" s="349"/>
      <c r="F60" s="66">
        <v>2</v>
      </c>
      <c r="G60" s="97" t="s">
        <v>1009</v>
      </c>
      <c r="H60" s="62" t="s">
        <v>115</v>
      </c>
      <c r="I60" s="61">
        <v>2.2000000000000455</v>
      </c>
      <c r="J60" s="66" t="s">
        <v>1802</v>
      </c>
      <c r="K60" s="61">
        <v>19.5</v>
      </c>
      <c r="L60" s="61">
        <v>4.5</v>
      </c>
      <c r="M60" s="61">
        <v>6.3</v>
      </c>
      <c r="N60" s="66">
        <v>3</v>
      </c>
      <c r="O60" s="66" t="s">
        <v>1805</v>
      </c>
      <c r="P60" s="66" t="s">
        <v>1803</v>
      </c>
      <c r="Q60" s="97" t="s">
        <v>1811</v>
      </c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134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D60" s="63" t="e">
        <f>I60-#REF!</f>
        <v>#REF!</v>
      </c>
    </row>
    <row r="61" spans="1:30" s="68" customFormat="1" ht="15" customHeight="1">
      <c r="A61" s="313"/>
      <c r="B61" s="160"/>
      <c r="C61" s="313"/>
      <c r="D61" s="314"/>
      <c r="E61" s="349"/>
      <c r="F61" s="66"/>
      <c r="G61" s="97"/>
      <c r="H61" s="62"/>
      <c r="I61" s="61"/>
      <c r="J61" s="66"/>
      <c r="K61" s="61"/>
      <c r="L61" s="61"/>
      <c r="M61" s="61"/>
      <c r="N61" s="66"/>
      <c r="O61" s="66"/>
      <c r="P61" s="66"/>
      <c r="Q61" s="97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</row>
    <row r="62" spans="1:30" s="68" customFormat="1" ht="15" customHeight="1">
      <c r="A62" s="313"/>
      <c r="B62" s="160">
        <v>632</v>
      </c>
      <c r="C62" s="313"/>
      <c r="D62" s="314"/>
      <c r="E62" s="349"/>
      <c r="F62" s="66">
        <v>3</v>
      </c>
      <c r="G62" s="97" t="s">
        <v>1010</v>
      </c>
      <c r="H62" s="62" t="s">
        <v>116</v>
      </c>
      <c r="I62" s="61">
        <v>8</v>
      </c>
      <c r="J62" s="66" t="s">
        <v>1802</v>
      </c>
      <c r="K62" s="61">
        <v>2.7</v>
      </c>
      <c r="L62" s="61">
        <v>3</v>
      </c>
      <c r="M62" s="61">
        <v>3</v>
      </c>
      <c r="N62" s="66">
        <v>1</v>
      </c>
      <c r="O62" s="66" t="s">
        <v>1805</v>
      </c>
      <c r="P62" s="66" t="s">
        <v>1803</v>
      </c>
      <c r="Q62" s="97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0" s="68" customFormat="1" ht="15" customHeight="1">
      <c r="A63" s="313"/>
      <c r="B63" s="160"/>
      <c r="C63" s="313"/>
      <c r="D63" s="314"/>
      <c r="E63" s="349"/>
      <c r="F63" s="66"/>
      <c r="G63" s="97"/>
      <c r="H63" s="62"/>
      <c r="I63" s="61"/>
      <c r="J63" s="66"/>
      <c r="K63" s="61"/>
      <c r="L63" s="61"/>
      <c r="M63" s="61"/>
      <c r="N63" s="66"/>
      <c r="O63" s="66"/>
      <c r="P63" s="66"/>
      <c r="Q63" s="97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/>
      <c r="B64" s="160">
        <v>633</v>
      </c>
      <c r="C64" s="313"/>
      <c r="D64" s="314"/>
      <c r="E64" s="349"/>
      <c r="F64" s="66">
        <v>4</v>
      </c>
      <c r="G64" s="97" t="s">
        <v>1011</v>
      </c>
      <c r="H64" s="62" t="s">
        <v>1819</v>
      </c>
      <c r="I64" s="61">
        <v>8.7000000000000455</v>
      </c>
      <c r="J64" s="66" t="s">
        <v>1802</v>
      </c>
      <c r="K64" s="61">
        <v>4.3</v>
      </c>
      <c r="L64" s="61">
        <v>3</v>
      </c>
      <c r="M64" s="61">
        <v>3</v>
      </c>
      <c r="N64" s="66">
        <v>1</v>
      </c>
      <c r="O64" s="66" t="s">
        <v>1805</v>
      </c>
      <c r="P64" s="66" t="s">
        <v>1803</v>
      </c>
      <c r="Q64" s="97" t="s">
        <v>1811</v>
      </c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D64" s="63" t="e">
        <f>I64-#REF!</f>
        <v>#REF!</v>
      </c>
    </row>
    <row r="65" spans="1:31" s="68" customFormat="1" ht="15" customHeight="1">
      <c r="A65" s="64"/>
      <c r="B65" s="160"/>
      <c r="C65" s="64"/>
      <c r="D65" s="65"/>
      <c r="E65" s="80"/>
      <c r="F65" s="66"/>
      <c r="G65" s="97"/>
      <c r="H65" s="62"/>
      <c r="I65" s="61"/>
      <c r="J65" s="66"/>
      <c r="K65" s="61"/>
      <c r="L65" s="61"/>
      <c r="M65" s="61"/>
      <c r="N65" s="66"/>
      <c r="O65" s="66"/>
      <c r="P65" s="66"/>
      <c r="Q65" s="97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</row>
    <row r="66" spans="1:31" s="68" customFormat="1" ht="15" customHeight="1">
      <c r="A66" s="313">
        <v>9004</v>
      </c>
      <c r="B66" s="160">
        <v>634</v>
      </c>
      <c r="C66" s="313">
        <v>458</v>
      </c>
      <c r="D66" s="314">
        <v>1.4</v>
      </c>
      <c r="E66" s="349" t="s">
        <v>991</v>
      </c>
      <c r="F66" s="66">
        <v>1</v>
      </c>
      <c r="G66" s="97" t="s">
        <v>1012</v>
      </c>
      <c r="H66" s="62" t="s">
        <v>159</v>
      </c>
      <c r="I66" s="61">
        <v>0</v>
      </c>
      <c r="J66" s="66" t="s">
        <v>1802</v>
      </c>
      <c r="K66" s="61">
        <v>15.6</v>
      </c>
      <c r="L66" s="61">
        <v>6</v>
      </c>
      <c r="M66" s="61">
        <v>7</v>
      </c>
      <c r="N66" s="66">
        <v>1</v>
      </c>
      <c r="O66" s="66" t="s">
        <v>1805</v>
      </c>
      <c r="P66" s="66" t="s">
        <v>1803</v>
      </c>
      <c r="Q66" s="97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134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[2]nganjuk!$L$15</f>
        <v>820.1</v>
      </c>
      <c r="AD66" s="63" t="e">
        <f>I66-#REF!</f>
        <v>#REF!</v>
      </c>
    </row>
    <row r="67" spans="1:31" s="68" customFormat="1" ht="15" customHeight="1">
      <c r="A67" s="313"/>
      <c r="B67" s="160"/>
      <c r="C67" s="313"/>
      <c r="D67" s="314"/>
      <c r="E67" s="349"/>
      <c r="F67" s="66"/>
      <c r="G67" s="97"/>
      <c r="H67" s="62"/>
      <c r="I67" s="61"/>
      <c r="J67" s="66"/>
      <c r="K67" s="61"/>
      <c r="L67" s="61"/>
      <c r="M67" s="61"/>
      <c r="N67" s="66"/>
      <c r="O67" s="66"/>
      <c r="P67" s="66"/>
      <c r="Q67" s="97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/>
      <c r="B68" s="160">
        <v>635</v>
      </c>
      <c r="C68" s="313"/>
      <c r="D68" s="314"/>
      <c r="E68" s="349"/>
      <c r="F68" s="66">
        <v>2</v>
      </c>
      <c r="G68" s="97" t="s">
        <v>1013</v>
      </c>
      <c r="H68" s="62" t="s">
        <v>117</v>
      </c>
      <c r="I68" s="61">
        <v>0.79999999999995453</v>
      </c>
      <c r="J68" s="66" t="s">
        <v>1802</v>
      </c>
      <c r="K68" s="61">
        <v>5.5</v>
      </c>
      <c r="L68" s="61">
        <v>4.2</v>
      </c>
      <c r="M68" s="61">
        <v>4.5</v>
      </c>
      <c r="N68" s="66">
        <v>1</v>
      </c>
      <c r="O68" s="66" t="s">
        <v>1805</v>
      </c>
      <c r="P68" s="66" t="s">
        <v>1803</v>
      </c>
      <c r="Q68" s="97" t="s">
        <v>1811</v>
      </c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D68" s="63" t="e">
        <f>I68-#REF!</f>
        <v>#REF!</v>
      </c>
    </row>
    <row r="69" spans="1:31" s="68" customFormat="1" ht="15" customHeight="1">
      <c r="A69" s="64"/>
      <c r="B69" s="160"/>
      <c r="C69" s="64"/>
      <c r="D69" s="65"/>
      <c r="E69" s="80"/>
      <c r="F69" s="66"/>
      <c r="G69" s="97"/>
      <c r="H69" s="62"/>
      <c r="I69" s="61"/>
      <c r="J69" s="66"/>
      <c r="K69" s="61"/>
      <c r="L69" s="61"/>
      <c r="M69" s="61"/>
      <c r="N69" s="66"/>
      <c r="O69" s="66"/>
      <c r="P69" s="66"/>
      <c r="Q69" s="97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</row>
    <row r="70" spans="1:31" s="68" customFormat="1" ht="15" customHeight="1">
      <c r="A70" s="313">
        <v>9009</v>
      </c>
      <c r="B70" s="160">
        <v>648</v>
      </c>
      <c r="C70" s="313">
        <v>459</v>
      </c>
      <c r="D70" s="314">
        <v>2</v>
      </c>
      <c r="E70" s="349" t="s">
        <v>989</v>
      </c>
      <c r="F70" s="66">
        <v>1</v>
      </c>
      <c r="G70" s="97" t="s">
        <v>1014</v>
      </c>
      <c r="H70" s="62" t="s">
        <v>123</v>
      </c>
      <c r="I70" s="61">
        <v>0.60000000000002274</v>
      </c>
      <c r="J70" s="66" t="s">
        <v>1802</v>
      </c>
      <c r="K70" s="61">
        <v>7.2</v>
      </c>
      <c r="L70" s="61">
        <v>3.5</v>
      </c>
      <c r="M70" s="61">
        <v>4</v>
      </c>
      <c r="N70" s="66">
        <v>1</v>
      </c>
      <c r="O70" s="66" t="s">
        <v>1805</v>
      </c>
      <c r="P70" s="66" t="s">
        <v>1803</v>
      </c>
      <c r="Q70" s="97" t="s">
        <v>1811</v>
      </c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[2]nganjuk!$L$22</f>
        <v>913.5</v>
      </c>
      <c r="AD70" s="63" t="e">
        <f>I70-#REF!</f>
        <v>#REF!</v>
      </c>
    </row>
    <row r="71" spans="1:31" s="68" customFormat="1" ht="15" customHeight="1">
      <c r="A71" s="313"/>
      <c r="B71" s="160"/>
      <c r="C71" s="313"/>
      <c r="D71" s="314"/>
      <c r="E71" s="349"/>
      <c r="F71" s="66"/>
      <c r="G71" s="97"/>
      <c r="H71" s="62"/>
      <c r="I71" s="61"/>
      <c r="J71" s="66"/>
      <c r="K71" s="61"/>
      <c r="L71" s="61"/>
      <c r="M71" s="61"/>
      <c r="N71" s="66"/>
      <c r="O71" s="66"/>
      <c r="P71" s="66"/>
      <c r="Q71" s="97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1" s="68" customFormat="1" ht="15" customHeight="1">
      <c r="A72" s="313"/>
      <c r="B72" s="160">
        <v>649</v>
      </c>
      <c r="C72" s="313"/>
      <c r="D72" s="314"/>
      <c r="E72" s="349"/>
      <c r="F72" s="66">
        <v>2</v>
      </c>
      <c r="G72" s="97" t="s">
        <v>1015</v>
      </c>
      <c r="H72" s="62" t="s">
        <v>124</v>
      </c>
      <c r="I72" s="61">
        <v>1.2999999999999545</v>
      </c>
      <c r="J72" s="66" t="s">
        <v>1802</v>
      </c>
      <c r="K72" s="61">
        <v>2.5</v>
      </c>
      <c r="L72" s="61">
        <v>2.5</v>
      </c>
      <c r="M72" s="61">
        <v>2.7</v>
      </c>
      <c r="N72" s="66">
        <v>1</v>
      </c>
      <c r="O72" s="66" t="s">
        <v>1808</v>
      </c>
      <c r="P72" s="66" t="s">
        <v>1805</v>
      </c>
      <c r="Q72" s="97" t="s">
        <v>1811</v>
      </c>
      <c r="R72" s="66">
        <v>0</v>
      </c>
      <c r="S72" s="66" t="s">
        <v>1805</v>
      </c>
      <c r="T72" s="66">
        <v>0</v>
      </c>
      <c r="U72" s="66" t="s">
        <v>1805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1" s="68" customFormat="1" ht="15" customHeight="1">
      <c r="A73" s="64"/>
      <c r="B73" s="160"/>
      <c r="C73" s="64"/>
      <c r="D73" s="65"/>
      <c r="E73" s="80"/>
      <c r="F73" s="66"/>
      <c r="G73" s="97"/>
      <c r="H73" s="62"/>
      <c r="I73" s="61"/>
      <c r="J73" s="66"/>
      <c r="K73" s="61"/>
      <c r="L73" s="61"/>
      <c r="M73" s="61"/>
      <c r="N73" s="66"/>
      <c r="O73" s="66"/>
      <c r="P73" s="66"/>
      <c r="Q73" s="97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</row>
    <row r="74" spans="1:31" s="68" customFormat="1" ht="15" customHeight="1">
      <c r="A74" s="313">
        <v>9024</v>
      </c>
      <c r="B74" s="160">
        <v>640</v>
      </c>
      <c r="C74" s="313">
        <v>9095</v>
      </c>
      <c r="D74" s="314">
        <v>1.54</v>
      </c>
      <c r="E74" s="349" t="s">
        <v>992</v>
      </c>
      <c r="F74" s="66">
        <v>1</v>
      </c>
      <c r="G74" s="190" t="s">
        <v>1541</v>
      </c>
      <c r="H74" s="62" t="s">
        <v>149</v>
      </c>
      <c r="I74" s="61">
        <v>2.7</v>
      </c>
      <c r="J74" s="66" t="s">
        <v>1802</v>
      </c>
      <c r="K74" s="61">
        <v>3.2</v>
      </c>
      <c r="L74" s="61">
        <v>3</v>
      </c>
      <c r="M74" s="61">
        <v>3</v>
      </c>
      <c r="N74" s="66">
        <v>1</v>
      </c>
      <c r="O74" s="66" t="s">
        <v>1807</v>
      </c>
      <c r="P74" s="66" t="s">
        <v>1803</v>
      </c>
      <c r="Q74" s="97" t="s">
        <v>1811</v>
      </c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[2]nganjuk!$L$48</f>
        <v>66</v>
      </c>
      <c r="AD74" s="63" t="e">
        <f>I74-#REF!</f>
        <v>#REF!</v>
      </c>
    </row>
    <row r="75" spans="1:31" s="68" customFormat="1" ht="15" customHeight="1">
      <c r="A75" s="313"/>
      <c r="B75" s="160"/>
      <c r="C75" s="313"/>
      <c r="D75" s="314"/>
      <c r="E75" s="349"/>
      <c r="F75" s="66"/>
      <c r="G75" s="190"/>
      <c r="H75" s="62"/>
      <c r="I75" s="61"/>
      <c r="J75" s="66"/>
      <c r="K75" s="61"/>
      <c r="L75" s="61"/>
      <c r="M75" s="61"/>
      <c r="N75" s="66"/>
      <c r="O75" s="66"/>
      <c r="P75" s="66"/>
      <c r="Q75" s="97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1" s="68" customFormat="1" ht="15" customHeight="1">
      <c r="A76" s="313"/>
      <c r="B76" s="160">
        <v>641</v>
      </c>
      <c r="C76" s="313"/>
      <c r="D76" s="314"/>
      <c r="E76" s="349"/>
      <c r="F76" s="66">
        <v>2</v>
      </c>
      <c r="G76" s="190" t="s">
        <v>1542</v>
      </c>
      <c r="H76" s="62" t="s">
        <v>150</v>
      </c>
      <c r="I76" s="61">
        <v>3.5999999999999943</v>
      </c>
      <c r="J76" s="66" t="s">
        <v>1802</v>
      </c>
      <c r="K76" s="61">
        <v>2.5</v>
      </c>
      <c r="L76" s="61">
        <v>3.1</v>
      </c>
      <c r="M76" s="61">
        <v>3.3</v>
      </c>
      <c r="N76" s="66">
        <v>1</v>
      </c>
      <c r="O76" s="66" t="s">
        <v>1805</v>
      </c>
      <c r="P76" s="66" t="s">
        <v>1803</v>
      </c>
      <c r="Q76" s="97" t="s">
        <v>1811</v>
      </c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D76" s="63" t="e">
        <f>I76-#REF!</f>
        <v>#REF!</v>
      </c>
    </row>
    <row r="77" spans="1:31" s="68" customFormat="1" ht="15" customHeight="1">
      <c r="A77" s="64"/>
      <c r="B77" s="160"/>
      <c r="C77" s="111"/>
      <c r="D77" s="124"/>
      <c r="E77" s="128"/>
      <c r="F77" s="180"/>
      <c r="G77" s="237"/>
      <c r="H77" s="126"/>
      <c r="I77" s="197"/>
      <c r="J77" s="180"/>
      <c r="K77" s="197"/>
      <c r="L77" s="197"/>
      <c r="M77" s="197"/>
      <c r="N77" s="180"/>
      <c r="O77" s="180"/>
      <c r="P77" s="180"/>
      <c r="Q77" s="227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91"/>
      <c r="AD77" s="63"/>
    </row>
    <row r="78" spans="1:31" s="68" customFormat="1" ht="15" customHeight="1" thickBot="1">
      <c r="A78" s="64">
        <v>9005</v>
      </c>
      <c r="B78" s="160">
        <v>642</v>
      </c>
      <c r="C78" s="157">
        <v>9097</v>
      </c>
      <c r="D78" s="200">
        <v>1.6</v>
      </c>
      <c r="E78" s="211" t="s">
        <v>993</v>
      </c>
      <c r="F78" s="83">
        <v>1</v>
      </c>
      <c r="G78" s="201" t="s">
        <v>1016</v>
      </c>
      <c r="H78" s="202" t="s">
        <v>118</v>
      </c>
      <c r="I78" s="82">
        <v>0.10000000000002274</v>
      </c>
      <c r="J78" s="83" t="s">
        <v>1802</v>
      </c>
      <c r="K78" s="82">
        <v>3</v>
      </c>
      <c r="L78" s="82">
        <v>3.7</v>
      </c>
      <c r="M78" s="82">
        <v>4.0999999999999996</v>
      </c>
      <c r="N78" s="83">
        <v>1</v>
      </c>
      <c r="O78" s="83" t="s">
        <v>1807</v>
      </c>
      <c r="P78" s="83" t="s">
        <v>1803</v>
      </c>
      <c r="Q78" s="201" t="s">
        <v>1811</v>
      </c>
      <c r="R78" s="83">
        <v>0</v>
      </c>
      <c r="S78" s="83" t="s">
        <v>1803</v>
      </c>
      <c r="T78" s="83">
        <v>0</v>
      </c>
      <c r="U78" s="83" t="s">
        <v>1810</v>
      </c>
      <c r="V78" s="83">
        <v>0</v>
      </c>
      <c r="W78" s="83" t="s">
        <v>1806</v>
      </c>
      <c r="X78" s="83" t="s">
        <v>1805</v>
      </c>
      <c r="Y78" s="83">
        <v>0</v>
      </c>
      <c r="Z78" s="83" t="s">
        <v>1801</v>
      </c>
      <c r="AA78" s="83" t="s">
        <v>1805</v>
      </c>
      <c r="AB78" s="84">
        <v>0</v>
      </c>
      <c r="AC78" s="63">
        <f>[2]nganjuk!$L$16</f>
        <v>824.1</v>
      </c>
      <c r="AD78" s="63" t="e">
        <f>I78-#REF!</f>
        <v>#REF!</v>
      </c>
    </row>
    <row r="79" spans="1:31" s="68" customFormat="1" ht="15" customHeight="1">
      <c r="A79" s="96"/>
      <c r="B79" s="96"/>
      <c r="C79" s="96"/>
      <c r="D79" s="181"/>
      <c r="F79" s="96"/>
      <c r="G79" s="96"/>
      <c r="H79" s="183"/>
      <c r="I79" s="184"/>
      <c r="J79" s="96"/>
      <c r="K79" s="184"/>
      <c r="L79" s="184"/>
      <c r="M79" s="184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63"/>
      <c r="AD79" s="63"/>
    </row>
    <row r="80" spans="1:31">
      <c r="C80" s="161"/>
      <c r="D80" s="161"/>
      <c r="E80" s="161"/>
      <c r="F80" s="161"/>
      <c r="G80" s="161"/>
      <c r="H80" s="161"/>
      <c r="I80" s="161"/>
      <c r="J80" s="161"/>
      <c r="K80" s="168"/>
      <c r="L80" s="162"/>
      <c r="M80" s="162"/>
      <c r="N80" s="162"/>
      <c r="O80" s="163"/>
      <c r="P80" s="163"/>
      <c r="Q80" s="163"/>
      <c r="R80" s="164"/>
      <c r="S80" s="162"/>
      <c r="T80" s="162"/>
      <c r="U80" s="161"/>
      <c r="V80" s="162"/>
      <c r="W80" s="162"/>
      <c r="X80" s="161"/>
      <c r="Y80" s="161"/>
      <c r="Z80" s="161"/>
      <c r="AA80" s="161"/>
      <c r="AB80" s="161"/>
      <c r="AC80" s="161"/>
      <c r="AD80" s="161"/>
      <c r="AE80" s="161"/>
    </row>
    <row r="81" spans="3:31">
      <c r="C81" s="129" t="s">
        <v>1064</v>
      </c>
      <c r="D81"/>
      <c r="E81"/>
      <c r="F81" s="129" t="s">
        <v>1065</v>
      </c>
      <c r="G81"/>
      <c r="H81"/>
      <c r="I81" s="129" t="s">
        <v>1066</v>
      </c>
      <c r="J81"/>
      <c r="K81"/>
      <c r="L81" s="129" t="s">
        <v>1067</v>
      </c>
      <c r="M81"/>
      <c r="N81"/>
      <c r="O81" s="129" t="s">
        <v>1068</v>
      </c>
      <c r="P81"/>
      <c r="Q81"/>
      <c r="R81"/>
      <c r="S81"/>
      <c r="T81" s="129" t="s">
        <v>1069</v>
      </c>
      <c r="U81"/>
      <c r="V81"/>
      <c r="W81"/>
      <c r="X81"/>
      <c r="Y81"/>
      <c r="Z81"/>
      <c r="AC81" s="165"/>
      <c r="AD81" s="165"/>
      <c r="AE81" s="165"/>
    </row>
    <row r="82" spans="3:31">
      <c r="C82" s="130" t="s">
        <v>1070</v>
      </c>
      <c r="D82" s="131" t="s">
        <v>1071</v>
      </c>
      <c r="E82"/>
      <c r="F82" s="132" t="s">
        <v>1072</v>
      </c>
      <c r="G82" s="132" t="s">
        <v>1073</v>
      </c>
      <c r="H82"/>
      <c r="I82" s="132" t="s">
        <v>1074</v>
      </c>
      <c r="J82" s="132" t="s">
        <v>1075</v>
      </c>
      <c r="K82" s="133"/>
      <c r="L82" s="132" t="s">
        <v>1076</v>
      </c>
      <c r="M82" s="132" t="s">
        <v>1077</v>
      </c>
      <c r="N82" s="133"/>
      <c r="O82" s="133"/>
      <c r="P82" s="132"/>
      <c r="Q82" s="132"/>
      <c r="R82" s="133"/>
      <c r="S82" s="133"/>
      <c r="T82" s="132" t="s">
        <v>1078</v>
      </c>
      <c r="U82" s="132" t="s">
        <v>1079</v>
      </c>
      <c r="V82" s="133"/>
      <c r="W82" s="133"/>
      <c r="X82" s="133"/>
      <c r="Y82" s="132" t="s">
        <v>1202</v>
      </c>
      <c r="Z82" s="132" t="s">
        <v>476</v>
      </c>
      <c r="AC82" s="165"/>
      <c r="AD82" s="165"/>
      <c r="AE82" s="165"/>
    </row>
    <row r="83" spans="3:31">
      <c r="C83" s="130" t="s">
        <v>1080</v>
      </c>
      <c r="D83" s="131" t="s">
        <v>1081</v>
      </c>
      <c r="E83"/>
      <c r="F83" s="132" t="s">
        <v>1082</v>
      </c>
      <c r="G83" s="132" t="s">
        <v>1083</v>
      </c>
      <c r="H83"/>
      <c r="I83" s="132" t="s">
        <v>1084</v>
      </c>
      <c r="J83" s="132" t="s">
        <v>1085</v>
      </c>
      <c r="K83" s="133"/>
      <c r="L83" s="132" t="s">
        <v>1086</v>
      </c>
      <c r="M83" s="132" t="s">
        <v>1087</v>
      </c>
      <c r="N83" s="133"/>
      <c r="O83" s="132" t="s">
        <v>1088</v>
      </c>
      <c r="P83" s="132"/>
      <c r="Q83" s="132"/>
      <c r="R83" s="133"/>
      <c r="S83" s="133"/>
      <c r="T83" s="132" t="s">
        <v>1089</v>
      </c>
      <c r="U83" s="132" t="s">
        <v>1090</v>
      </c>
      <c r="V83" s="133"/>
      <c r="W83" s="133"/>
      <c r="X83" s="133"/>
      <c r="Y83" s="132" t="s">
        <v>1084</v>
      </c>
      <c r="Z83" s="132" t="s">
        <v>1204</v>
      </c>
      <c r="AC83" s="165"/>
      <c r="AD83" s="165"/>
      <c r="AE83" s="165"/>
    </row>
    <row r="84" spans="3:31">
      <c r="C84" s="130" t="s">
        <v>1091</v>
      </c>
      <c r="D84" s="131" t="s">
        <v>1092</v>
      </c>
      <c r="E84"/>
      <c r="F84" s="132" t="s">
        <v>1093</v>
      </c>
      <c r="G84" s="132" t="s">
        <v>1094</v>
      </c>
      <c r="H84"/>
      <c r="I84" s="132" t="s">
        <v>1095</v>
      </c>
      <c r="J84" s="132" t="s">
        <v>1096</v>
      </c>
      <c r="K84" s="133"/>
      <c r="L84" s="132" t="s">
        <v>1097</v>
      </c>
      <c r="M84" s="132" t="s">
        <v>1098</v>
      </c>
      <c r="N84" s="133"/>
      <c r="O84" s="132" t="s">
        <v>1099</v>
      </c>
      <c r="P84" s="132" t="s">
        <v>1100</v>
      </c>
      <c r="Q84" s="132"/>
      <c r="R84" s="133"/>
      <c r="S84" s="133"/>
      <c r="T84" s="132" t="s">
        <v>1101</v>
      </c>
      <c r="U84" s="132" t="s">
        <v>1102</v>
      </c>
      <c r="V84" s="133"/>
      <c r="W84" s="133"/>
      <c r="X84" s="133"/>
      <c r="Y84" s="132" t="s">
        <v>1171</v>
      </c>
      <c r="Z84" s="132" t="s">
        <v>1205</v>
      </c>
      <c r="AC84" s="165"/>
      <c r="AD84" s="165"/>
      <c r="AE84" s="165"/>
    </row>
    <row r="85" spans="3:31">
      <c r="C85" s="130" t="s">
        <v>1103</v>
      </c>
      <c r="D85" s="131" t="s">
        <v>1104</v>
      </c>
      <c r="E85"/>
      <c r="F85" s="132" t="s">
        <v>1105</v>
      </c>
      <c r="G85" s="132" t="s">
        <v>1106</v>
      </c>
      <c r="H85"/>
      <c r="I85" s="132" t="s">
        <v>1107</v>
      </c>
      <c r="J85" s="132" t="s">
        <v>1108</v>
      </c>
      <c r="K85" s="133"/>
      <c r="L85" s="132" t="s">
        <v>1109</v>
      </c>
      <c r="M85" s="132" t="s">
        <v>1110</v>
      </c>
      <c r="N85" s="133"/>
      <c r="O85" s="132" t="s">
        <v>1095</v>
      </c>
      <c r="P85" s="132" t="s">
        <v>1111</v>
      </c>
      <c r="Q85" s="132"/>
      <c r="R85" s="133"/>
      <c r="S85" s="133"/>
      <c r="T85" s="132" t="s">
        <v>1112</v>
      </c>
      <c r="U85" s="132" t="s">
        <v>1113</v>
      </c>
      <c r="V85" s="133"/>
      <c r="W85" s="133"/>
      <c r="X85" s="133"/>
      <c r="Y85" s="132" t="s">
        <v>1074</v>
      </c>
      <c r="Z85" s="132" t="s">
        <v>1206</v>
      </c>
      <c r="AC85" s="165"/>
      <c r="AD85" s="165"/>
      <c r="AE85" s="165"/>
    </row>
    <row r="86" spans="3:31">
      <c r="C86"/>
      <c r="D86" s="134"/>
      <c r="E86"/>
      <c r="F86" s="132" t="s">
        <v>1114</v>
      </c>
      <c r="G86" s="132" t="s">
        <v>1115</v>
      </c>
      <c r="H86"/>
      <c r="I86" s="132" t="s">
        <v>1116</v>
      </c>
      <c r="J86" s="132" t="s">
        <v>1117</v>
      </c>
      <c r="K86" s="133"/>
      <c r="L86" s="132" t="s">
        <v>1118</v>
      </c>
      <c r="M86" s="132" t="s">
        <v>1119</v>
      </c>
      <c r="N86" s="133"/>
      <c r="O86" s="133"/>
      <c r="P86" s="133"/>
      <c r="Q86" s="133"/>
      <c r="R86" s="133"/>
      <c r="S86" s="133"/>
      <c r="T86" s="132" t="s">
        <v>1120</v>
      </c>
      <c r="U86" s="132" t="s">
        <v>1121</v>
      </c>
      <c r="V86" s="133"/>
      <c r="W86" s="133"/>
      <c r="X86" s="133"/>
      <c r="Y86" s="132" t="s">
        <v>1132</v>
      </c>
      <c r="Z86" s="132" t="s">
        <v>1148</v>
      </c>
      <c r="AC86" s="165"/>
      <c r="AD86" s="165"/>
      <c r="AE86" s="165"/>
    </row>
    <row r="87" spans="3:31">
      <c r="C87" s="135" t="s">
        <v>1122</v>
      </c>
      <c r="D87" s="134"/>
      <c r="E87"/>
      <c r="F87" s="132" t="s">
        <v>1101</v>
      </c>
      <c r="G87" s="132" t="s">
        <v>1123</v>
      </c>
      <c r="H87"/>
      <c r="I87" s="132" t="s">
        <v>1124</v>
      </c>
      <c r="J87" s="132" t="s">
        <v>1125</v>
      </c>
      <c r="K87" s="133"/>
      <c r="L87" s="132" t="s">
        <v>1126</v>
      </c>
      <c r="M87" s="132" t="s">
        <v>1127</v>
      </c>
      <c r="N87" s="133"/>
      <c r="O87" s="132" t="s">
        <v>1128</v>
      </c>
      <c r="P87" s="132"/>
      <c r="Q87" s="132"/>
      <c r="R87" s="133"/>
      <c r="S87" s="133"/>
      <c r="T87" s="132" t="s">
        <v>1107</v>
      </c>
      <c r="U87" s="132" t="s">
        <v>1129</v>
      </c>
      <c r="V87" s="133"/>
      <c r="W87" s="133"/>
      <c r="X87" s="133"/>
      <c r="Y87" s="133"/>
      <c r="Z87" s="133"/>
      <c r="AC87" s="165"/>
      <c r="AD87" s="165"/>
      <c r="AE87" s="165"/>
    </row>
    <row r="88" spans="3:31">
      <c r="C88" s="130" t="s">
        <v>1130</v>
      </c>
      <c r="D88" s="136" t="s">
        <v>1131</v>
      </c>
      <c r="E88" s="137"/>
      <c r="F88" s="132" t="s">
        <v>1132</v>
      </c>
      <c r="G88" s="132" t="s">
        <v>1133</v>
      </c>
      <c r="H88"/>
      <c r="I88" s="132" t="s">
        <v>1134</v>
      </c>
      <c r="J88" s="132" t="s">
        <v>1135</v>
      </c>
      <c r="K88" s="133"/>
      <c r="L88" s="132" t="s">
        <v>1136</v>
      </c>
      <c r="M88" s="132" t="s">
        <v>1137</v>
      </c>
      <c r="N88" s="133"/>
      <c r="O88" s="132" t="s">
        <v>1138</v>
      </c>
      <c r="P88" s="132" t="s">
        <v>1139</v>
      </c>
      <c r="Q88" s="132"/>
      <c r="R88" s="133"/>
      <c r="S88" s="133"/>
      <c r="T88" s="132" t="s">
        <v>1140</v>
      </c>
      <c r="U88" s="132" t="s">
        <v>1141</v>
      </c>
      <c r="V88" s="133"/>
      <c r="W88" s="133"/>
      <c r="X88" s="133"/>
      <c r="Y88" s="133"/>
      <c r="Z88" s="133"/>
      <c r="AC88" s="165"/>
      <c r="AD88" s="165"/>
      <c r="AE88" s="165"/>
    </row>
    <row r="89" spans="3:31">
      <c r="C89" s="130" t="s">
        <v>1142</v>
      </c>
      <c r="D89" s="136" t="s">
        <v>1143</v>
      </c>
      <c r="E89" s="137"/>
      <c r="F89" s="132" t="s">
        <v>1144</v>
      </c>
      <c r="G89" s="132" t="s">
        <v>1145</v>
      </c>
      <c r="H89"/>
      <c r="I89" s="132"/>
      <c r="J89" s="132" t="s">
        <v>1146</v>
      </c>
      <c r="K89" s="133"/>
      <c r="L89" s="132" t="s">
        <v>1147</v>
      </c>
      <c r="M89" s="132" t="s">
        <v>1148</v>
      </c>
      <c r="N89" s="133"/>
      <c r="O89" s="132" t="s">
        <v>1149</v>
      </c>
      <c r="P89" s="132" t="s">
        <v>1111</v>
      </c>
      <c r="Q89" s="132"/>
      <c r="R89" s="133"/>
      <c r="S89" s="133"/>
      <c r="T89" s="132" t="s">
        <v>1149</v>
      </c>
      <c r="U89" s="132" t="s">
        <v>1150</v>
      </c>
      <c r="V89" s="133"/>
      <c r="W89" s="133"/>
      <c r="X89" s="133"/>
      <c r="Y89" s="133"/>
      <c r="Z89" s="133"/>
      <c r="AC89" s="165"/>
      <c r="AD89" s="165"/>
      <c r="AE89" s="165"/>
    </row>
    <row r="90" spans="3:31">
      <c r="C90" s="130" t="s">
        <v>1151</v>
      </c>
      <c r="D90" s="136" t="s">
        <v>1152</v>
      </c>
      <c r="E90" s="137"/>
      <c r="F90" s="132" t="s">
        <v>1149</v>
      </c>
      <c r="G90" s="132" t="s">
        <v>1153</v>
      </c>
      <c r="H90"/>
      <c r="I90" s="132" t="s">
        <v>1089</v>
      </c>
      <c r="J90" s="132" t="s">
        <v>1154</v>
      </c>
      <c r="K90" s="133"/>
      <c r="L90" s="133"/>
      <c r="M90" s="133"/>
      <c r="N90" s="133"/>
      <c r="O90" s="132" t="s">
        <v>1089</v>
      </c>
      <c r="P90" s="132" t="s">
        <v>1155</v>
      </c>
      <c r="Q90" s="132"/>
      <c r="R90" s="133"/>
      <c r="S90" s="133"/>
      <c r="T90" s="132" t="s">
        <v>1095</v>
      </c>
      <c r="U90" s="132" t="s">
        <v>1156</v>
      </c>
      <c r="V90" s="133"/>
      <c r="W90" s="133"/>
      <c r="X90" s="133"/>
      <c r="Y90" s="133"/>
      <c r="Z90" s="133"/>
      <c r="AC90" s="165"/>
      <c r="AD90" s="165"/>
      <c r="AE90" s="165"/>
    </row>
    <row r="91" spans="3:31">
      <c r="C91" s="130" t="s">
        <v>1157</v>
      </c>
      <c r="D91" s="136" t="s">
        <v>1170</v>
      </c>
      <c r="E91" s="137"/>
      <c r="F91" s="132" t="s">
        <v>1171</v>
      </c>
      <c r="G91" s="132" t="s">
        <v>1172</v>
      </c>
      <c r="H91"/>
      <c r="I91" s="132" t="s">
        <v>1173</v>
      </c>
      <c r="J91" s="132" t="s">
        <v>1174</v>
      </c>
      <c r="K91" s="133"/>
      <c r="L91" s="132"/>
      <c r="M91" s="132"/>
      <c r="N91" s="133"/>
      <c r="O91" s="132" t="s">
        <v>1107</v>
      </c>
      <c r="P91" s="132" t="s">
        <v>1175</v>
      </c>
      <c r="Q91" s="132"/>
      <c r="R91" s="133"/>
      <c r="S91" s="133"/>
      <c r="T91" s="132" t="s">
        <v>1134</v>
      </c>
      <c r="U91" s="132" t="s">
        <v>1176</v>
      </c>
      <c r="V91" s="133"/>
      <c r="W91" s="133"/>
      <c r="X91" s="133"/>
      <c r="Y91" s="133"/>
      <c r="Z91" s="133"/>
      <c r="AC91" s="165"/>
      <c r="AD91" s="165"/>
      <c r="AE91" s="165"/>
    </row>
    <row r="92" spans="3:31">
      <c r="C92" s="130" t="s">
        <v>1177</v>
      </c>
      <c r="D92" s="136" t="s">
        <v>1178</v>
      </c>
      <c r="E92" s="137"/>
      <c r="F92" s="132" t="s">
        <v>1089</v>
      </c>
      <c r="G92" s="132" t="s">
        <v>1179</v>
      </c>
      <c r="H92"/>
      <c r="I92" s="132" t="s">
        <v>1149</v>
      </c>
      <c r="J92" s="132" t="s">
        <v>1085</v>
      </c>
      <c r="K92" s="133"/>
      <c r="L92" s="133"/>
      <c r="M92" s="133"/>
      <c r="N92" s="133"/>
      <c r="O92" s="132" t="s">
        <v>1140</v>
      </c>
      <c r="P92" s="132" t="s">
        <v>1180</v>
      </c>
      <c r="Q92" s="132"/>
      <c r="R92" s="133"/>
      <c r="S92" s="133"/>
      <c r="T92" s="132" t="s">
        <v>1181</v>
      </c>
      <c r="U92" s="132" t="s">
        <v>1182</v>
      </c>
      <c r="V92" s="133"/>
      <c r="W92" s="133"/>
      <c r="X92" s="133"/>
      <c r="Y92" s="133"/>
      <c r="Z92" s="133"/>
      <c r="AC92" s="165"/>
      <c r="AD92" s="167"/>
      <c r="AE92" s="165"/>
    </row>
    <row r="93" spans="3:31">
      <c r="C93" s="130" t="s">
        <v>1183</v>
      </c>
      <c r="D93" s="136" t="s">
        <v>1184</v>
      </c>
      <c r="E93" s="137"/>
      <c r="F93" s="132" t="s">
        <v>1185</v>
      </c>
      <c r="G93" s="132" t="s">
        <v>1186</v>
      </c>
      <c r="H93"/>
      <c r="I93" s="132"/>
      <c r="J93" s="132" t="s">
        <v>1174</v>
      </c>
      <c r="K93" s="133"/>
      <c r="L93" s="132"/>
      <c r="M93" s="132"/>
      <c r="N93" s="133"/>
      <c r="O93" s="132" t="s">
        <v>1132</v>
      </c>
      <c r="P93" s="132" t="s">
        <v>1187</v>
      </c>
      <c r="Q93" s="132"/>
      <c r="R93" s="133"/>
      <c r="S93" s="133"/>
      <c r="T93" s="132" t="s">
        <v>1124</v>
      </c>
      <c r="U93" s="132" t="s">
        <v>1188</v>
      </c>
      <c r="V93" s="133"/>
      <c r="W93" s="133"/>
      <c r="X93" s="133"/>
      <c r="Y93" s="133"/>
      <c r="Z93" s="133"/>
      <c r="AC93" s="165"/>
      <c r="AD93" s="167"/>
      <c r="AE93" s="165"/>
    </row>
    <row r="94" spans="3:31">
      <c r="C94" s="135"/>
      <c r="D94" s="138"/>
      <c r="E94" s="139"/>
      <c r="F94" s="132" t="s">
        <v>1189</v>
      </c>
      <c r="G94" s="132" t="s">
        <v>1190</v>
      </c>
      <c r="H94"/>
      <c r="I94" s="132" t="s">
        <v>1140</v>
      </c>
      <c r="J94" s="132" t="s">
        <v>1085</v>
      </c>
      <c r="K94" s="133"/>
      <c r="L94" s="133"/>
      <c r="M94" s="133"/>
      <c r="N94" s="133"/>
      <c r="O94" s="133"/>
      <c r="P94" s="133"/>
      <c r="Q94" s="133"/>
      <c r="R94" s="133"/>
      <c r="S94" s="133"/>
      <c r="T94" s="132" t="s">
        <v>1144</v>
      </c>
      <c r="U94" s="132" t="s">
        <v>1191</v>
      </c>
      <c r="V94" s="133"/>
      <c r="W94" s="133"/>
      <c r="X94" s="133"/>
      <c r="Y94" s="133"/>
      <c r="Z94" s="133"/>
      <c r="AC94" s="165"/>
      <c r="AD94" s="167"/>
      <c r="AE94" s="165"/>
    </row>
    <row r="95" spans="3:31">
      <c r="C95" s="139"/>
      <c r="D95" s="138"/>
      <c r="E95" s="139"/>
      <c r="F95" s="132" t="s">
        <v>1192</v>
      </c>
      <c r="G95" s="132" t="s">
        <v>1193</v>
      </c>
      <c r="H95"/>
      <c r="I95" s="132"/>
      <c r="J95" s="132" t="s">
        <v>1194</v>
      </c>
      <c r="K95" s="133"/>
      <c r="L95" s="132"/>
      <c r="M95" s="132"/>
      <c r="N95" s="133"/>
      <c r="O95" s="132"/>
      <c r="P95" s="132"/>
      <c r="Q95" s="132"/>
      <c r="R95" s="133"/>
      <c r="S95" s="133"/>
      <c r="T95" s="132" t="s">
        <v>1195</v>
      </c>
      <c r="U95" s="132" t="s">
        <v>1196</v>
      </c>
      <c r="V95" s="133"/>
      <c r="W95" s="133"/>
      <c r="X95" s="133"/>
      <c r="Y95" s="133"/>
      <c r="Z95" s="133"/>
    </row>
    <row r="96" spans="3:31">
      <c r="C96"/>
      <c r="D96" s="134"/>
      <c r="E96"/>
      <c r="F96" s="132" t="s">
        <v>1134</v>
      </c>
      <c r="G96" s="132" t="s">
        <v>1148</v>
      </c>
      <c r="H96"/>
      <c r="I96" s="132" t="s">
        <v>1171</v>
      </c>
      <c r="J96" s="132" t="s">
        <v>1154</v>
      </c>
      <c r="K96" s="133"/>
      <c r="L96" s="133"/>
      <c r="M96" s="133"/>
      <c r="N96" s="133"/>
      <c r="O96" s="133"/>
      <c r="P96" s="133"/>
      <c r="Q96" s="133"/>
      <c r="R96" s="133"/>
      <c r="S96" s="133"/>
      <c r="T96" s="132" t="s">
        <v>1197</v>
      </c>
      <c r="U96" s="132" t="s">
        <v>1198</v>
      </c>
      <c r="V96" s="133"/>
      <c r="W96" s="133"/>
      <c r="X96" s="133"/>
      <c r="Y96" s="133"/>
      <c r="Z96" s="133"/>
    </row>
    <row r="97" spans="3:26">
      <c r="C97"/>
      <c r="D97" s="134"/>
      <c r="E97"/>
      <c r="F97" s="135"/>
      <c r="G97" s="135"/>
      <c r="H97"/>
      <c r="I97" s="132"/>
      <c r="J97" s="132" t="s">
        <v>1199</v>
      </c>
      <c r="K97" s="133"/>
      <c r="L97" s="133"/>
      <c r="M97" s="133"/>
      <c r="N97" s="133"/>
      <c r="O97" s="132"/>
      <c r="P97" s="132"/>
      <c r="Q97" s="132"/>
      <c r="R97" s="133"/>
      <c r="S97" s="133"/>
      <c r="T97" s="132" t="s">
        <v>1200</v>
      </c>
      <c r="U97" s="132" t="s">
        <v>1201</v>
      </c>
      <c r="V97" s="133"/>
      <c r="W97" s="133"/>
      <c r="X97" s="133"/>
      <c r="Y97" s="133"/>
      <c r="Z97" s="133"/>
    </row>
  </sheetData>
  <mergeCells count="55">
    <mergeCell ref="A10:A22"/>
    <mergeCell ref="C10:C22"/>
    <mergeCell ref="A36:A40"/>
    <mergeCell ref="C36:C40"/>
    <mergeCell ref="A24:A34"/>
    <mergeCell ref="C24:C34"/>
    <mergeCell ref="A70:A72"/>
    <mergeCell ref="C70:C72"/>
    <mergeCell ref="D70:D72"/>
    <mergeCell ref="E70:E72"/>
    <mergeCell ref="A74:A76"/>
    <mergeCell ref="C74:C76"/>
    <mergeCell ref="D74:D76"/>
    <mergeCell ref="E74:E76"/>
    <mergeCell ref="A58:A64"/>
    <mergeCell ref="C58:C64"/>
    <mergeCell ref="D58:D64"/>
    <mergeCell ref="E58:E64"/>
    <mergeCell ref="A66:A68"/>
    <mergeCell ref="C66:C68"/>
    <mergeCell ref="D66:D68"/>
    <mergeCell ref="E66:E68"/>
    <mergeCell ref="A44:A48"/>
    <mergeCell ref="C44:C48"/>
    <mergeCell ref="D44:D48"/>
    <mergeCell ref="E44:E48"/>
    <mergeCell ref="A50:A56"/>
    <mergeCell ref="C50:C56"/>
    <mergeCell ref="D50:D56"/>
    <mergeCell ref="E50:E56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  <mergeCell ref="N7:N8"/>
    <mergeCell ref="O7:R7"/>
    <mergeCell ref="S7:T7"/>
    <mergeCell ref="U7:V7"/>
    <mergeCell ref="G6:G8"/>
    <mergeCell ref="D36:D40"/>
    <mergeCell ref="E36:E40"/>
    <mergeCell ref="D10:D22"/>
    <mergeCell ref="E10:E22"/>
    <mergeCell ref="D24:D34"/>
    <mergeCell ref="E24:E34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3" orientation="landscape" r:id="rId1"/>
  <headerFooter alignWithMargins="0"/>
  <rowBreaks count="1" manualBreakCount="1">
    <brk id="57" min="2" max="2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42"/>
  </sheetPr>
  <dimension ref="A1:AE77"/>
  <sheetViews>
    <sheetView view="pageBreakPreview" zoomScale="75" zoomScaleNormal="25" zoomScaleSheetLayoutView="40" workbookViewId="0">
      <selection activeCell="H58" sqref="H5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6.42578125" style="69" customWidth="1"/>
    <col min="6" max="6" width="7.42578125" style="85" customWidth="1"/>
    <col min="7" max="7" width="18.28515625" style="85" customWidth="1"/>
    <col min="8" max="8" width="23.5703125" style="69" customWidth="1"/>
    <col min="9" max="9" width="7.7109375" style="109" customWidth="1"/>
    <col min="10" max="10" width="8.42578125" style="69" customWidth="1"/>
    <col min="11" max="11" width="9.28515625" style="85" customWidth="1"/>
    <col min="12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359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30</v>
      </c>
      <c r="B10" s="64">
        <v>99</v>
      </c>
      <c r="C10" s="313">
        <v>54</v>
      </c>
      <c r="D10" s="314">
        <v>2.2999999999999998</v>
      </c>
      <c r="E10" s="315" t="s">
        <v>1017</v>
      </c>
      <c r="F10" s="66">
        <v>1</v>
      </c>
      <c r="G10" s="66" t="s">
        <v>658</v>
      </c>
      <c r="H10" s="62" t="s">
        <v>497</v>
      </c>
      <c r="I10" s="61">
        <f>AE10-AD10</f>
        <v>0.89999999999997726</v>
      </c>
      <c r="J10" s="66" t="s">
        <v>1802</v>
      </c>
      <c r="K10" s="61">
        <v>2</v>
      </c>
      <c r="L10" s="61">
        <v>11</v>
      </c>
      <c r="M10" s="61">
        <v>11</v>
      </c>
      <c r="N10" s="66">
        <v>1</v>
      </c>
      <c r="O10" s="66" t="s">
        <v>1807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>
        <f>'[1]NGANJUK''Z'!$L$203</f>
        <v>305</v>
      </c>
      <c r="AE10" s="88">
        <v>305.89999999999998</v>
      </c>
    </row>
    <row r="11" spans="1:31" s="68" customFormat="1" ht="15" customHeight="1">
      <c r="A11" s="313"/>
      <c r="B11" s="64"/>
      <c r="C11" s="313"/>
      <c r="D11" s="314"/>
      <c r="E11" s="315"/>
      <c r="F11" s="66"/>
      <c r="G11" s="66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8"/>
    </row>
    <row r="12" spans="1:31" s="68" customFormat="1" ht="28.5" customHeight="1">
      <c r="A12" s="313"/>
      <c r="B12" s="64">
        <v>100</v>
      </c>
      <c r="C12" s="313"/>
      <c r="D12" s="314"/>
      <c r="E12" s="315"/>
      <c r="F12" s="66">
        <v>2</v>
      </c>
      <c r="G12" s="66" t="s">
        <v>659</v>
      </c>
      <c r="H12" s="62" t="s">
        <v>498</v>
      </c>
      <c r="I12" s="61">
        <f>AE12-AD10</f>
        <v>2.1000000000000227</v>
      </c>
      <c r="J12" s="66" t="s">
        <v>1802</v>
      </c>
      <c r="K12" s="61">
        <v>25</v>
      </c>
      <c r="L12" s="61">
        <v>6</v>
      </c>
      <c r="M12" s="61">
        <v>8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/>
      <c r="AE12" s="88">
        <v>307.10000000000002</v>
      </c>
    </row>
    <row r="13" spans="1:31" s="68" customFormat="1" ht="28.5" customHeight="1">
      <c r="A13" s="64"/>
      <c r="B13" s="64"/>
      <c r="C13" s="64"/>
      <c r="D13" s="65"/>
      <c r="E13" s="62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8"/>
    </row>
    <row r="14" spans="1:31" s="68" customFormat="1" ht="30" customHeight="1">
      <c r="A14" s="64">
        <v>21</v>
      </c>
      <c r="B14" s="64">
        <v>109</v>
      </c>
      <c r="C14" s="64" t="s">
        <v>1489</v>
      </c>
      <c r="D14" s="65">
        <v>1.6</v>
      </c>
      <c r="E14" s="62" t="s">
        <v>898</v>
      </c>
      <c r="F14" s="66">
        <v>1</v>
      </c>
      <c r="G14" s="66" t="s">
        <v>1491</v>
      </c>
      <c r="H14" s="62" t="s">
        <v>1490</v>
      </c>
      <c r="I14" s="61">
        <f>AE14-AD14</f>
        <v>0</v>
      </c>
      <c r="J14" s="66" t="s">
        <v>1802</v>
      </c>
      <c r="K14" s="61">
        <v>23</v>
      </c>
      <c r="L14" s="61">
        <v>3</v>
      </c>
      <c r="M14" s="61">
        <v>3</v>
      </c>
      <c r="N14" s="66">
        <v>2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C14" s="63"/>
      <c r="AD14" s="63"/>
    </row>
    <row r="15" spans="1:31" s="68" customFormat="1" ht="30" customHeight="1">
      <c r="A15" s="187"/>
      <c r="B15" s="111"/>
      <c r="C15" s="111"/>
      <c r="D15" s="65"/>
      <c r="E15" s="62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123">
        <v>9095</v>
      </c>
      <c r="B16" s="111">
        <v>352</v>
      </c>
      <c r="C16" s="111">
        <v>172.2</v>
      </c>
      <c r="D16" s="65">
        <v>1.4</v>
      </c>
      <c r="E16" s="62" t="s">
        <v>899</v>
      </c>
      <c r="F16" s="66">
        <v>2</v>
      </c>
      <c r="G16" s="66" t="s">
        <v>1046</v>
      </c>
      <c r="H16" s="62" t="s">
        <v>206</v>
      </c>
      <c r="I16" s="61">
        <v>3.9000000000000057</v>
      </c>
      <c r="J16" s="66" t="s">
        <v>1802</v>
      </c>
      <c r="K16" s="61">
        <v>14</v>
      </c>
      <c r="L16" s="61">
        <v>6.1</v>
      </c>
      <c r="M16" s="61"/>
      <c r="N16" s="61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2049</v>
      </c>
      <c r="AA16" s="66" t="s">
        <v>1803</v>
      </c>
      <c r="AB16" s="67">
        <v>0</v>
      </c>
      <c r="AD16" s="63" t="e">
        <f>I16-#REF!</f>
        <v>#REF!</v>
      </c>
    </row>
    <row r="17" spans="1:30" s="68" customFormat="1" ht="15" customHeight="1">
      <c r="A17" s="187"/>
      <c r="B17" s="111"/>
      <c r="C17" s="111"/>
      <c r="D17" s="65"/>
      <c r="E17" s="62"/>
      <c r="F17" s="66"/>
      <c r="G17" s="66"/>
      <c r="H17" s="62"/>
      <c r="I17" s="61"/>
      <c r="J17" s="66"/>
      <c r="K17" s="61"/>
      <c r="L17" s="61"/>
      <c r="M17" s="61"/>
      <c r="N17" s="61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187">
        <v>4061</v>
      </c>
      <c r="B18" s="64">
        <v>373</v>
      </c>
      <c r="C18" s="111">
        <v>221</v>
      </c>
      <c r="D18" s="65">
        <v>3.3</v>
      </c>
      <c r="E18" s="62" t="s">
        <v>900</v>
      </c>
      <c r="F18" s="66">
        <v>1</v>
      </c>
      <c r="G18" s="115" t="s">
        <v>1499</v>
      </c>
      <c r="H18" s="80" t="s">
        <v>1500</v>
      </c>
      <c r="I18" s="61">
        <v>1.55</v>
      </c>
      <c r="J18" s="66" t="s">
        <v>1802</v>
      </c>
      <c r="K18" s="61">
        <v>5.5</v>
      </c>
      <c r="L18" s="173">
        <v>11.5</v>
      </c>
      <c r="M18" s="61">
        <v>14.5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D18" s="63"/>
    </row>
    <row r="19" spans="1:30" s="68" customFormat="1" ht="15" customHeight="1">
      <c r="A19" s="187"/>
      <c r="B19" s="64"/>
      <c r="C19" s="111"/>
      <c r="D19" s="124"/>
      <c r="E19" s="126"/>
      <c r="F19" s="66"/>
      <c r="G19" s="115"/>
      <c r="H19" s="80"/>
      <c r="I19" s="61"/>
      <c r="J19" s="66"/>
      <c r="K19" s="61"/>
      <c r="L19" s="173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</row>
    <row r="20" spans="1:30" s="68" customFormat="1" ht="15" customHeight="1">
      <c r="A20" s="310">
        <v>4124</v>
      </c>
      <c r="B20" s="152">
        <v>374</v>
      </c>
      <c r="C20" s="316">
        <v>223</v>
      </c>
      <c r="D20" s="318">
        <v>1.5</v>
      </c>
      <c r="E20" s="320" t="s">
        <v>901</v>
      </c>
      <c r="F20" s="66">
        <v>1</v>
      </c>
      <c r="G20" s="115" t="s">
        <v>1494</v>
      </c>
      <c r="H20" s="62" t="s">
        <v>1492</v>
      </c>
      <c r="I20" s="61">
        <v>0.14999999999999147</v>
      </c>
      <c r="J20" s="66" t="s">
        <v>1802</v>
      </c>
      <c r="K20" s="61">
        <v>2.7</v>
      </c>
      <c r="L20" s="61">
        <v>3.5</v>
      </c>
      <c r="M20" s="61"/>
      <c r="N20" s="66">
        <v>1</v>
      </c>
      <c r="O20" s="66" t="s">
        <v>1808</v>
      </c>
      <c r="P20" s="66" t="s">
        <v>1801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/>
    </row>
    <row r="21" spans="1:30" s="68" customFormat="1" ht="15" customHeight="1">
      <c r="A21" s="311"/>
      <c r="B21" s="152"/>
      <c r="C21" s="325"/>
      <c r="D21" s="329"/>
      <c r="E21" s="323"/>
      <c r="F21" s="66"/>
      <c r="G21" s="115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312"/>
      <c r="B22" s="152">
        <v>375</v>
      </c>
      <c r="C22" s="332"/>
      <c r="D22" s="331"/>
      <c r="E22" s="324"/>
      <c r="F22" s="66">
        <v>2</v>
      </c>
      <c r="G22" s="115" t="s">
        <v>1495</v>
      </c>
      <c r="H22" s="62" t="s">
        <v>1493</v>
      </c>
      <c r="I22" s="61">
        <v>0.79999999999999716</v>
      </c>
      <c r="J22" s="66" t="s">
        <v>1802</v>
      </c>
      <c r="K22" s="61">
        <v>17</v>
      </c>
      <c r="L22" s="61">
        <v>5.4</v>
      </c>
      <c r="M22" s="61"/>
      <c r="N22" s="66">
        <v>2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1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1</v>
      </c>
      <c r="Z22" s="66" t="s">
        <v>1801</v>
      </c>
      <c r="AA22" s="66" t="s">
        <v>1805</v>
      </c>
      <c r="AB22" s="67">
        <v>1</v>
      </c>
      <c r="AD22" s="63"/>
    </row>
    <row r="23" spans="1:30" s="68" customFormat="1" ht="15" customHeight="1">
      <c r="A23" s="169"/>
      <c r="B23" s="152"/>
      <c r="C23" s="99"/>
      <c r="D23" s="100"/>
      <c r="E23" s="101"/>
      <c r="F23" s="66"/>
      <c r="G23" s="115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0" s="68" customFormat="1" ht="15" customHeight="1">
      <c r="A24" s="169">
        <v>4125</v>
      </c>
      <c r="B24" s="152">
        <v>376</v>
      </c>
      <c r="C24" s="99">
        <v>224</v>
      </c>
      <c r="D24" s="65">
        <v>0.8</v>
      </c>
      <c r="E24" s="62" t="s">
        <v>902</v>
      </c>
      <c r="F24" s="66">
        <v>1</v>
      </c>
      <c r="G24" s="115" t="s">
        <v>1497</v>
      </c>
      <c r="H24" s="62" t="s">
        <v>1496</v>
      </c>
      <c r="I24" s="61">
        <v>0</v>
      </c>
      <c r="J24" s="66" t="s">
        <v>1802</v>
      </c>
      <c r="K24" s="61">
        <v>3.4</v>
      </c>
      <c r="L24" s="61">
        <v>4</v>
      </c>
      <c r="M24" s="61"/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/>
    </row>
    <row r="25" spans="1:30" s="68" customFormat="1" ht="15" customHeight="1">
      <c r="A25" s="169"/>
      <c r="B25" s="152"/>
      <c r="C25" s="99"/>
      <c r="D25" s="65"/>
      <c r="E25" s="62"/>
      <c r="F25" s="66"/>
      <c r="G25" s="115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0" s="68" customFormat="1" ht="15" customHeight="1">
      <c r="A26" s="169">
        <v>4123</v>
      </c>
      <c r="B26" s="152">
        <v>377</v>
      </c>
      <c r="C26" s="99">
        <v>225</v>
      </c>
      <c r="D26" s="65">
        <v>0.95</v>
      </c>
      <c r="E26" s="62" t="s">
        <v>903</v>
      </c>
      <c r="F26" s="66">
        <v>1</v>
      </c>
      <c r="G26" s="115" t="s">
        <v>1498</v>
      </c>
      <c r="H26" s="62" t="s">
        <v>1496</v>
      </c>
      <c r="I26" s="61">
        <v>1</v>
      </c>
      <c r="J26" s="66" t="s">
        <v>1802</v>
      </c>
      <c r="K26" s="61">
        <v>4.7</v>
      </c>
      <c r="L26" s="61">
        <v>8</v>
      </c>
      <c r="M26" s="61"/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/>
    </row>
    <row r="27" spans="1:30" s="68" customFormat="1" ht="15" customHeight="1">
      <c r="A27" s="242"/>
      <c r="B27" s="152"/>
      <c r="C27" s="112"/>
      <c r="D27" s="65"/>
      <c r="E27" s="62"/>
      <c r="F27" s="66"/>
      <c r="G27" s="115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187">
        <v>4094</v>
      </c>
      <c r="B28" s="152">
        <v>566</v>
      </c>
      <c r="C28" s="111">
        <v>397</v>
      </c>
      <c r="D28" s="65">
        <v>0.7</v>
      </c>
      <c r="E28" s="62" t="s">
        <v>904</v>
      </c>
      <c r="F28" s="66">
        <v>1</v>
      </c>
      <c r="G28" s="115" t="s">
        <v>1507</v>
      </c>
      <c r="H28" s="62" t="s">
        <v>1508</v>
      </c>
      <c r="I28" s="61">
        <v>0.5</v>
      </c>
      <c r="J28" s="66" t="s">
        <v>1802</v>
      </c>
      <c r="K28" s="61">
        <v>2.6</v>
      </c>
      <c r="L28" s="61">
        <v>10</v>
      </c>
      <c r="M28" s="61"/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1805</v>
      </c>
      <c r="T28" s="66">
        <v>0</v>
      </c>
      <c r="U28" s="66" t="s">
        <v>1805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/>
      <c r="AD28" s="63"/>
    </row>
    <row r="29" spans="1:30" s="68" customFormat="1" ht="15" customHeight="1">
      <c r="A29" s="187"/>
      <c r="B29" s="152"/>
      <c r="C29" s="111"/>
      <c r="D29" s="124"/>
      <c r="E29" s="126"/>
      <c r="F29" s="66"/>
      <c r="G29" s="115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0">
        <v>4095</v>
      </c>
      <c r="B30" s="152">
        <v>567</v>
      </c>
      <c r="C30" s="316">
        <v>398</v>
      </c>
      <c r="D30" s="318">
        <v>0.9</v>
      </c>
      <c r="E30" s="320" t="s">
        <v>905</v>
      </c>
      <c r="F30" s="66">
        <v>1</v>
      </c>
      <c r="G30" s="115" t="s">
        <v>1511</v>
      </c>
      <c r="H30" s="62" t="s">
        <v>1508</v>
      </c>
      <c r="I30" s="61">
        <v>0.14999999999999858</v>
      </c>
      <c r="J30" s="66" t="s">
        <v>1802</v>
      </c>
      <c r="K30" s="61">
        <v>6</v>
      </c>
      <c r="L30" s="61">
        <v>4.7</v>
      </c>
      <c r="M30" s="61"/>
      <c r="N30" s="66">
        <v>1</v>
      </c>
      <c r="O30" s="66" t="s">
        <v>1808</v>
      </c>
      <c r="P30" s="66" t="s">
        <v>1801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/>
      <c r="AD30" s="63"/>
    </row>
    <row r="31" spans="1:30" s="68" customFormat="1" ht="15" customHeight="1">
      <c r="A31" s="311"/>
      <c r="B31" s="152"/>
      <c r="C31" s="325"/>
      <c r="D31" s="329"/>
      <c r="E31" s="323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5" customHeight="1">
      <c r="A32" s="312"/>
      <c r="B32" s="152">
        <v>568</v>
      </c>
      <c r="C32" s="332"/>
      <c r="D32" s="331"/>
      <c r="E32" s="324"/>
      <c r="F32" s="66">
        <v>2</v>
      </c>
      <c r="G32" s="115" t="s">
        <v>1512</v>
      </c>
      <c r="H32" s="62" t="s">
        <v>1510</v>
      </c>
      <c r="I32" s="66">
        <v>0.20000000000000284</v>
      </c>
      <c r="J32" s="66" t="s">
        <v>1802</v>
      </c>
      <c r="K32" s="61">
        <v>5.8</v>
      </c>
      <c r="L32" s="61">
        <v>5</v>
      </c>
      <c r="M32" s="61"/>
      <c r="N32" s="66">
        <v>1</v>
      </c>
      <c r="O32" s="66" t="s">
        <v>1808</v>
      </c>
      <c r="P32" s="66" t="s">
        <v>1801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/>
      <c r="AD32" s="63"/>
    </row>
    <row r="33" spans="1:30" s="68" customFormat="1" ht="15" customHeight="1">
      <c r="A33" s="242"/>
      <c r="B33" s="152"/>
      <c r="C33" s="112"/>
      <c r="D33" s="100"/>
      <c r="E33" s="101"/>
      <c r="F33" s="66"/>
      <c r="G33" s="115"/>
      <c r="H33" s="62"/>
      <c r="I33" s="66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187">
        <v>4102</v>
      </c>
      <c r="B34" s="152">
        <v>569</v>
      </c>
      <c r="C34" s="111">
        <v>400</v>
      </c>
      <c r="D34" s="65">
        <v>0.1</v>
      </c>
      <c r="E34" s="62" t="s">
        <v>904</v>
      </c>
      <c r="F34" s="66">
        <v>1</v>
      </c>
      <c r="G34" s="115" t="s">
        <v>1509</v>
      </c>
      <c r="H34" s="62" t="s">
        <v>1510</v>
      </c>
      <c r="I34" s="61">
        <v>0.10000000000000142</v>
      </c>
      <c r="J34" s="66" t="s">
        <v>1802</v>
      </c>
      <c r="K34" s="61">
        <v>3.5</v>
      </c>
      <c r="L34" s="61">
        <v>8</v>
      </c>
      <c r="M34" s="61"/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/>
      <c r="AD34" s="63"/>
    </row>
    <row r="35" spans="1:30" s="68" customFormat="1" ht="15" customHeight="1">
      <c r="A35" s="187"/>
      <c r="B35" s="152"/>
      <c r="C35" s="111"/>
      <c r="D35" s="65"/>
      <c r="E35" s="62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187">
        <v>4064</v>
      </c>
      <c r="B36" s="64">
        <v>570</v>
      </c>
      <c r="C36" s="111">
        <v>401</v>
      </c>
      <c r="D36" s="65">
        <v>2.6</v>
      </c>
      <c r="E36" s="62" t="s">
        <v>906</v>
      </c>
      <c r="F36" s="66">
        <v>1</v>
      </c>
      <c r="G36" s="115" t="s">
        <v>1505</v>
      </c>
      <c r="H36" s="62" t="s">
        <v>1506</v>
      </c>
      <c r="I36" s="61">
        <v>1.9</v>
      </c>
      <c r="J36" s="66" t="s">
        <v>1802</v>
      </c>
      <c r="K36" s="61">
        <v>24.2</v>
      </c>
      <c r="L36" s="173">
        <v>6.8</v>
      </c>
      <c r="M36" s="61">
        <v>7.8</v>
      </c>
      <c r="N36" s="66">
        <v>2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134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C36" s="63"/>
      <c r="AD36" s="63"/>
    </row>
    <row r="37" spans="1:30" s="68" customFormat="1" ht="15" customHeight="1">
      <c r="A37" s="187"/>
      <c r="B37" s="64"/>
      <c r="C37" s="111"/>
      <c r="D37" s="124"/>
      <c r="E37" s="126"/>
      <c r="F37" s="66"/>
      <c r="G37" s="115"/>
      <c r="H37" s="62"/>
      <c r="I37" s="61"/>
      <c r="J37" s="66"/>
      <c r="K37" s="61"/>
      <c r="L37" s="173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310">
        <v>4088</v>
      </c>
      <c r="B38" s="152">
        <v>571</v>
      </c>
      <c r="C38" s="316">
        <v>404</v>
      </c>
      <c r="D38" s="318">
        <v>1.6</v>
      </c>
      <c r="E38" s="320" t="s">
        <v>907</v>
      </c>
      <c r="F38" s="66">
        <v>1</v>
      </c>
      <c r="G38" s="115" t="s">
        <v>1501</v>
      </c>
      <c r="H38" s="62" t="s">
        <v>1500</v>
      </c>
      <c r="I38" s="61">
        <v>4.9999999999997158E-2</v>
      </c>
      <c r="J38" s="66" t="s">
        <v>1802</v>
      </c>
      <c r="K38" s="61">
        <v>4</v>
      </c>
      <c r="L38" s="173">
        <v>4.5</v>
      </c>
      <c r="M38" s="61"/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/>
      <c r="AD38" s="63"/>
    </row>
    <row r="39" spans="1:30" s="68" customFormat="1" ht="15" customHeight="1">
      <c r="A39" s="311"/>
      <c r="B39" s="152"/>
      <c r="C39" s="325"/>
      <c r="D39" s="329"/>
      <c r="E39" s="323"/>
      <c r="F39" s="66"/>
      <c r="G39" s="115"/>
      <c r="H39" s="62"/>
      <c r="I39" s="61"/>
      <c r="J39" s="66"/>
      <c r="K39" s="61"/>
      <c r="L39" s="173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2"/>
      <c r="B40" s="152">
        <v>572</v>
      </c>
      <c r="C40" s="332"/>
      <c r="D40" s="331"/>
      <c r="E40" s="324"/>
      <c r="F40" s="66">
        <v>2</v>
      </c>
      <c r="G40" s="115" t="s">
        <v>1502</v>
      </c>
      <c r="H40" s="62" t="s">
        <v>1503</v>
      </c>
      <c r="I40" s="61">
        <v>1</v>
      </c>
      <c r="J40" s="66" t="s">
        <v>1802</v>
      </c>
      <c r="K40" s="61">
        <v>3</v>
      </c>
      <c r="L40" s="173">
        <v>8</v>
      </c>
      <c r="M40" s="61"/>
      <c r="N40" s="66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/>
      <c r="AD40" s="63"/>
    </row>
    <row r="41" spans="1:30" s="68" customFormat="1" ht="15" customHeight="1">
      <c r="A41" s="169"/>
      <c r="B41" s="152"/>
      <c r="C41" s="99"/>
      <c r="D41" s="100"/>
      <c r="E41" s="101"/>
      <c r="F41" s="66"/>
      <c r="G41" s="115"/>
      <c r="H41" s="62"/>
      <c r="I41" s="61"/>
      <c r="J41" s="66"/>
      <c r="K41" s="61"/>
      <c r="L41" s="173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169">
        <v>4081</v>
      </c>
      <c r="B42" s="152">
        <v>573</v>
      </c>
      <c r="C42" s="99">
        <v>405</v>
      </c>
      <c r="D42" s="65">
        <v>0.4</v>
      </c>
      <c r="E42" s="62" t="s">
        <v>910</v>
      </c>
      <c r="F42" s="66">
        <v>1</v>
      </c>
      <c r="G42" s="115" t="s">
        <v>1504</v>
      </c>
      <c r="H42" s="62" t="s">
        <v>1503</v>
      </c>
      <c r="I42" s="61">
        <v>0</v>
      </c>
      <c r="J42" s="66" t="s">
        <v>1802</v>
      </c>
      <c r="K42" s="61">
        <v>3.3</v>
      </c>
      <c r="L42" s="173">
        <v>5</v>
      </c>
      <c r="M42" s="61"/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/>
      <c r="AD42" s="63"/>
    </row>
    <row r="43" spans="1:30" s="68" customFormat="1" ht="15" customHeight="1">
      <c r="A43" s="169"/>
      <c r="B43" s="152"/>
      <c r="C43" s="99"/>
      <c r="D43" s="65"/>
      <c r="E43" s="62"/>
      <c r="F43" s="66"/>
      <c r="G43" s="115"/>
      <c r="H43" s="62"/>
      <c r="I43" s="61"/>
      <c r="J43" s="66"/>
      <c r="K43" s="61"/>
      <c r="L43" s="173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64">
        <v>9044</v>
      </c>
      <c r="B44" s="64">
        <v>574</v>
      </c>
      <c r="C44" s="64">
        <v>409</v>
      </c>
      <c r="D44" s="65">
        <v>0.7</v>
      </c>
      <c r="E44" s="62" t="s">
        <v>1043</v>
      </c>
      <c r="F44" s="66">
        <v>1</v>
      </c>
      <c r="G44" s="66" t="s">
        <v>1047</v>
      </c>
      <c r="H44" s="62" t="s">
        <v>1871</v>
      </c>
      <c r="I44" s="61">
        <v>0.20000000000000284</v>
      </c>
      <c r="J44" s="66" t="s">
        <v>1802</v>
      </c>
      <c r="K44" s="61">
        <v>24.5</v>
      </c>
      <c r="L44" s="61">
        <v>3.5</v>
      </c>
      <c r="M44" s="61">
        <v>3.9</v>
      </c>
      <c r="N44" s="66">
        <v>2</v>
      </c>
      <c r="O44" s="66" t="s">
        <v>1799</v>
      </c>
      <c r="P44" s="66" t="s">
        <v>1801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[2]nganjuk!$L$77</f>
        <v>93.6</v>
      </c>
      <c r="AD44" s="63">
        <f>I44-AC44</f>
        <v>-93.399999999999991</v>
      </c>
    </row>
    <row r="45" spans="1:30" s="68" customFormat="1" ht="15" customHeight="1">
      <c r="A45" s="64"/>
      <c r="B45" s="64"/>
      <c r="C45" s="64"/>
      <c r="D45" s="65"/>
      <c r="E45" s="62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64">
        <v>9045</v>
      </c>
      <c r="B46" s="64">
        <v>575</v>
      </c>
      <c r="C46" s="64">
        <v>412.1</v>
      </c>
      <c r="D46" s="65">
        <v>0.7</v>
      </c>
      <c r="E46" s="62" t="s">
        <v>1044</v>
      </c>
      <c r="F46" s="66">
        <v>1</v>
      </c>
      <c r="G46" s="66" t="s">
        <v>1048</v>
      </c>
      <c r="H46" s="62" t="s">
        <v>141</v>
      </c>
      <c r="I46" s="61">
        <v>0.40000000000000568</v>
      </c>
      <c r="J46" s="66" t="s">
        <v>1802</v>
      </c>
      <c r="K46" s="61">
        <v>2.8</v>
      </c>
      <c r="L46" s="61">
        <v>6</v>
      </c>
      <c r="M46" s="61">
        <v>6.6</v>
      </c>
      <c r="N46" s="66">
        <v>1</v>
      </c>
      <c r="O46" s="66" t="s">
        <v>1805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[2]nganjuk!$L$78</f>
        <v>96.3</v>
      </c>
      <c r="AD46" s="63" t="e">
        <f>I46-#REF!</f>
        <v>#REF!</v>
      </c>
    </row>
    <row r="47" spans="1:30" s="68" customFormat="1" ht="15" customHeight="1">
      <c r="A47" s="64"/>
      <c r="B47" s="64"/>
      <c r="C47" s="64"/>
      <c r="D47" s="65"/>
      <c r="E47" s="62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64">
        <v>9043</v>
      </c>
      <c r="B48" s="64">
        <v>577</v>
      </c>
      <c r="C48" s="64">
        <v>413.2</v>
      </c>
      <c r="D48" s="65">
        <v>0.65</v>
      </c>
      <c r="E48" s="62" t="s">
        <v>1045</v>
      </c>
      <c r="F48" s="66">
        <v>1</v>
      </c>
      <c r="G48" s="66" t="s">
        <v>1049</v>
      </c>
      <c r="H48" s="62" t="s">
        <v>175</v>
      </c>
      <c r="I48" s="61">
        <v>1.5</v>
      </c>
      <c r="J48" s="66" t="s">
        <v>1802</v>
      </c>
      <c r="K48" s="61">
        <v>3</v>
      </c>
      <c r="L48" s="61">
        <v>4.0999999999999996</v>
      </c>
      <c r="M48" s="61">
        <v>4.5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2049</v>
      </c>
      <c r="AA48" s="66" t="s">
        <v>1803</v>
      </c>
      <c r="AB48" s="67">
        <v>0</v>
      </c>
      <c r="AC48" s="63">
        <f>[2]nganjuk!$L$76</f>
        <v>91.6</v>
      </c>
      <c r="AD48" s="63">
        <f>I48-AC48</f>
        <v>-90.1</v>
      </c>
    </row>
    <row r="49" spans="1:31" s="68" customFormat="1" ht="15" customHeight="1">
      <c r="A49" s="187"/>
      <c r="B49" s="64"/>
      <c r="C49" s="111"/>
      <c r="D49" s="65"/>
      <c r="E49" s="62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187">
        <v>4005</v>
      </c>
      <c r="B50" s="64">
        <v>95</v>
      </c>
      <c r="C50" s="111">
        <v>4009</v>
      </c>
      <c r="D50" s="65">
        <v>0.9</v>
      </c>
      <c r="E50" s="62" t="s">
        <v>908</v>
      </c>
      <c r="F50" s="66">
        <v>1</v>
      </c>
      <c r="G50" s="115" t="s">
        <v>1513</v>
      </c>
      <c r="H50" s="62" t="s">
        <v>1514</v>
      </c>
      <c r="I50" s="61">
        <f>AE50-AD50</f>
        <v>0</v>
      </c>
      <c r="J50" s="66" t="s">
        <v>1802</v>
      </c>
      <c r="K50" s="61">
        <v>4</v>
      </c>
      <c r="L50" s="61">
        <v>3</v>
      </c>
      <c r="M50" s="61">
        <v>3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C50" s="63"/>
      <c r="AD50" s="63"/>
    </row>
    <row r="51" spans="1:31" s="68" customFormat="1" ht="15" customHeight="1">
      <c r="A51" s="187"/>
      <c r="B51" s="64"/>
      <c r="C51" s="111"/>
      <c r="D51" s="65"/>
      <c r="E51" s="62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1" s="68" customFormat="1" ht="15" customHeight="1">
      <c r="A52" s="187">
        <v>4012</v>
      </c>
      <c r="B52" s="64">
        <v>96</v>
      </c>
      <c r="C52" s="64">
        <v>4011</v>
      </c>
      <c r="D52" s="65">
        <v>0.4</v>
      </c>
      <c r="E52" s="62" t="s">
        <v>909</v>
      </c>
      <c r="F52" s="66">
        <v>1</v>
      </c>
      <c r="G52" s="115" t="s">
        <v>1515</v>
      </c>
      <c r="H52" s="62" t="s">
        <v>1516</v>
      </c>
      <c r="I52" s="61">
        <f>AE52-AD52</f>
        <v>0</v>
      </c>
      <c r="J52" s="66" t="s">
        <v>1802</v>
      </c>
      <c r="K52" s="61">
        <v>12</v>
      </c>
      <c r="L52" s="61">
        <v>5</v>
      </c>
      <c r="M52" s="61">
        <v>6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C52" s="63"/>
      <c r="AD52" s="63"/>
    </row>
    <row r="53" spans="1:31" s="68" customFormat="1" ht="15" customHeight="1">
      <c r="A53" s="242"/>
      <c r="B53" s="64"/>
      <c r="C53" s="99"/>
      <c r="D53" s="65"/>
      <c r="E53" s="62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1" s="68" customFormat="1" ht="15" customHeight="1">
      <c r="A54" s="169">
        <v>4091</v>
      </c>
      <c r="B54" s="64">
        <v>647</v>
      </c>
      <c r="C54" s="99">
        <v>4112</v>
      </c>
      <c r="D54" s="65">
        <v>0.45</v>
      </c>
      <c r="E54" s="62" t="s">
        <v>910</v>
      </c>
      <c r="F54" s="66">
        <v>1</v>
      </c>
      <c r="G54" s="115" t="s">
        <v>1518</v>
      </c>
      <c r="H54" s="62" t="s">
        <v>1503</v>
      </c>
      <c r="I54" s="61">
        <v>0.20000000000000284</v>
      </c>
      <c r="J54" s="66" t="s">
        <v>1802</v>
      </c>
      <c r="K54" s="61">
        <v>2.4</v>
      </c>
      <c r="L54" s="61">
        <v>5.2</v>
      </c>
      <c r="M54" s="61"/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/>
      <c r="AD54" s="63"/>
    </row>
    <row r="55" spans="1:31" s="68" customFormat="1" ht="15" customHeight="1">
      <c r="A55" s="169"/>
      <c r="B55" s="64"/>
      <c r="C55" s="99"/>
      <c r="D55" s="65"/>
      <c r="E55" s="62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1" s="68" customFormat="1" ht="15" customHeight="1">
      <c r="A56" s="169">
        <v>4106</v>
      </c>
      <c r="B56" s="64">
        <v>666</v>
      </c>
      <c r="C56" s="99">
        <v>4116</v>
      </c>
      <c r="D56" s="65">
        <v>0.2</v>
      </c>
      <c r="E56" s="62" t="s">
        <v>904</v>
      </c>
      <c r="F56" s="66">
        <v>1</v>
      </c>
      <c r="G56" s="115" t="s">
        <v>1517</v>
      </c>
      <c r="H56" s="62" t="s">
        <v>1510</v>
      </c>
      <c r="I56" s="61">
        <v>0</v>
      </c>
      <c r="J56" s="66" t="s">
        <v>1802</v>
      </c>
      <c r="K56" s="61">
        <v>2.5</v>
      </c>
      <c r="L56" s="61">
        <v>6.5</v>
      </c>
      <c r="M56" s="61"/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/>
      <c r="AD56" s="63"/>
    </row>
    <row r="57" spans="1:31" s="68" customFormat="1" ht="15" customHeight="1">
      <c r="A57" s="242"/>
      <c r="B57" s="64"/>
      <c r="C57" s="112"/>
      <c r="D57" s="124"/>
      <c r="E57" s="126"/>
      <c r="F57" s="180"/>
      <c r="G57" s="234"/>
      <c r="H57" s="126"/>
      <c r="I57" s="197"/>
      <c r="J57" s="180"/>
      <c r="K57" s="197"/>
      <c r="L57" s="197"/>
      <c r="M57" s="197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91"/>
      <c r="AC57" s="63"/>
      <c r="AD57" s="63"/>
    </row>
    <row r="58" spans="1:31" s="68" customFormat="1" ht="15" customHeight="1" thickBot="1">
      <c r="A58" s="141">
        <v>9022</v>
      </c>
      <c r="B58" s="64">
        <v>92</v>
      </c>
      <c r="C58" s="157">
        <v>9038.2000000000007</v>
      </c>
      <c r="D58" s="200">
        <v>0.3</v>
      </c>
      <c r="E58" s="202" t="s">
        <v>911</v>
      </c>
      <c r="F58" s="83">
        <v>3</v>
      </c>
      <c r="G58" s="83" t="s">
        <v>1520</v>
      </c>
      <c r="H58" s="202" t="s">
        <v>1519</v>
      </c>
      <c r="I58" s="82">
        <v>0.6</v>
      </c>
      <c r="J58" s="83" t="s">
        <v>1802</v>
      </c>
      <c r="K58" s="82">
        <v>3</v>
      </c>
      <c r="L58" s="82">
        <v>2</v>
      </c>
      <c r="M58" s="82">
        <v>2</v>
      </c>
      <c r="N58" s="83">
        <v>1</v>
      </c>
      <c r="O58" s="83" t="s">
        <v>1807</v>
      </c>
      <c r="P58" s="83" t="s">
        <v>1803</v>
      </c>
      <c r="Q58" s="83" t="s">
        <v>1811</v>
      </c>
      <c r="R58" s="83">
        <v>0</v>
      </c>
      <c r="S58" s="83" t="s">
        <v>1803</v>
      </c>
      <c r="T58" s="83">
        <v>0</v>
      </c>
      <c r="U58" s="83" t="s">
        <v>1809</v>
      </c>
      <c r="V58" s="83">
        <v>0</v>
      </c>
      <c r="W58" s="83" t="s">
        <v>1806</v>
      </c>
      <c r="X58" s="83" t="s">
        <v>1805</v>
      </c>
      <c r="Y58" s="83">
        <v>0</v>
      </c>
      <c r="Z58" s="83" t="s">
        <v>1807</v>
      </c>
      <c r="AA58" s="83" t="s">
        <v>1805</v>
      </c>
      <c r="AB58" s="84">
        <v>0</v>
      </c>
      <c r="AD58" s="63" t="e">
        <f>I58-#REF!</f>
        <v>#REF!</v>
      </c>
    </row>
    <row r="59" spans="1:31" s="68" customFormat="1" ht="15" customHeight="1">
      <c r="B59" s="96"/>
      <c r="C59" s="96"/>
      <c r="D59" s="181"/>
      <c r="E59" s="183"/>
      <c r="F59" s="96"/>
      <c r="G59" s="96"/>
      <c r="H59" s="183"/>
      <c r="I59" s="184"/>
      <c r="J59" s="96"/>
      <c r="K59" s="184"/>
      <c r="L59" s="184"/>
      <c r="M59" s="184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D59" s="63"/>
    </row>
    <row r="60" spans="1:31">
      <c r="C60" s="165"/>
      <c r="D60" s="166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</row>
    <row r="61" spans="1:31">
      <c r="C61" s="129" t="s">
        <v>1064</v>
      </c>
      <c r="D61"/>
      <c r="E61"/>
      <c r="F61" s="129" t="s">
        <v>1065</v>
      </c>
      <c r="G61"/>
      <c r="H61"/>
      <c r="I61" s="129" t="s">
        <v>1066</v>
      </c>
      <c r="J61"/>
      <c r="K61"/>
      <c r="L61" s="129" t="s">
        <v>1067</v>
      </c>
      <c r="M61"/>
      <c r="N61"/>
      <c r="O61" s="129" t="s">
        <v>1068</v>
      </c>
      <c r="P61"/>
      <c r="Q61"/>
      <c r="R61"/>
      <c r="S61"/>
      <c r="T61" s="129" t="s">
        <v>1069</v>
      </c>
      <c r="U61"/>
      <c r="V61"/>
      <c r="W61"/>
      <c r="X61"/>
      <c r="Y61"/>
      <c r="Z61"/>
      <c r="AC61" s="165"/>
      <c r="AD61" s="165"/>
      <c r="AE61" s="165"/>
    </row>
    <row r="62" spans="1:31">
      <c r="C62" s="130" t="s">
        <v>1070</v>
      </c>
      <c r="D62" s="131" t="s">
        <v>1071</v>
      </c>
      <c r="E62"/>
      <c r="F62" s="132" t="s">
        <v>1072</v>
      </c>
      <c r="G62" s="132" t="s">
        <v>1073</v>
      </c>
      <c r="H62"/>
      <c r="I62" s="132" t="s">
        <v>1074</v>
      </c>
      <c r="J62" s="132" t="s">
        <v>1075</v>
      </c>
      <c r="K62" s="133"/>
      <c r="L62" s="132" t="s">
        <v>1076</v>
      </c>
      <c r="M62" s="132" t="s">
        <v>1077</v>
      </c>
      <c r="N62" s="133"/>
      <c r="O62" s="133"/>
      <c r="P62" s="132"/>
      <c r="Q62" s="132"/>
      <c r="R62" s="133"/>
      <c r="S62" s="133"/>
      <c r="T62" s="132" t="s">
        <v>1078</v>
      </c>
      <c r="U62" s="132" t="s">
        <v>1079</v>
      </c>
      <c r="V62" s="133"/>
      <c r="W62" s="133"/>
      <c r="X62" s="133"/>
      <c r="Y62" s="132" t="s">
        <v>1202</v>
      </c>
      <c r="Z62" s="132" t="s">
        <v>476</v>
      </c>
      <c r="AC62" s="165"/>
      <c r="AD62" s="165"/>
      <c r="AE62" s="165"/>
    </row>
    <row r="63" spans="1:31">
      <c r="C63" s="130" t="s">
        <v>1080</v>
      </c>
      <c r="D63" s="131" t="s">
        <v>1081</v>
      </c>
      <c r="E63"/>
      <c r="F63" s="132" t="s">
        <v>1082</v>
      </c>
      <c r="G63" s="132" t="s">
        <v>1083</v>
      </c>
      <c r="H63"/>
      <c r="I63" s="132" t="s">
        <v>1084</v>
      </c>
      <c r="J63" s="132" t="s">
        <v>1085</v>
      </c>
      <c r="K63" s="133"/>
      <c r="L63" s="132" t="s">
        <v>1086</v>
      </c>
      <c r="M63" s="132" t="s">
        <v>1087</v>
      </c>
      <c r="N63" s="133"/>
      <c r="O63" s="132" t="s">
        <v>1088</v>
      </c>
      <c r="P63" s="132"/>
      <c r="Q63" s="132"/>
      <c r="R63" s="133"/>
      <c r="S63" s="133"/>
      <c r="T63" s="132" t="s">
        <v>1089</v>
      </c>
      <c r="U63" s="132" t="s">
        <v>1090</v>
      </c>
      <c r="V63" s="133"/>
      <c r="W63" s="133"/>
      <c r="X63" s="133"/>
      <c r="Y63" s="132" t="s">
        <v>1084</v>
      </c>
      <c r="Z63" s="132" t="s">
        <v>1204</v>
      </c>
      <c r="AC63" s="165"/>
      <c r="AD63" s="165"/>
      <c r="AE63" s="165"/>
    </row>
    <row r="64" spans="1:31">
      <c r="C64" s="130" t="s">
        <v>1091</v>
      </c>
      <c r="D64" s="131" t="s">
        <v>1092</v>
      </c>
      <c r="E64"/>
      <c r="F64" s="132" t="s">
        <v>1093</v>
      </c>
      <c r="G64" s="132" t="s">
        <v>1094</v>
      </c>
      <c r="H64"/>
      <c r="I64" s="132" t="s">
        <v>1095</v>
      </c>
      <c r="J64" s="132" t="s">
        <v>1096</v>
      </c>
      <c r="K64" s="133"/>
      <c r="L64" s="132" t="s">
        <v>1097</v>
      </c>
      <c r="M64" s="132" t="s">
        <v>1098</v>
      </c>
      <c r="N64" s="133"/>
      <c r="O64" s="132" t="s">
        <v>1099</v>
      </c>
      <c r="P64" s="132" t="s">
        <v>1100</v>
      </c>
      <c r="Q64" s="132"/>
      <c r="R64" s="133"/>
      <c r="S64" s="133"/>
      <c r="T64" s="132" t="s">
        <v>1101</v>
      </c>
      <c r="U64" s="132" t="s">
        <v>1102</v>
      </c>
      <c r="V64" s="133"/>
      <c r="W64" s="133"/>
      <c r="X64" s="133"/>
      <c r="Y64" s="132" t="s">
        <v>1171</v>
      </c>
      <c r="Z64" s="132" t="s">
        <v>1205</v>
      </c>
      <c r="AC64" s="165"/>
      <c r="AD64" s="165"/>
      <c r="AE64" s="165"/>
    </row>
    <row r="65" spans="3:31">
      <c r="C65" s="130" t="s">
        <v>1103</v>
      </c>
      <c r="D65" s="131" t="s">
        <v>1104</v>
      </c>
      <c r="E65"/>
      <c r="F65" s="132" t="s">
        <v>1105</v>
      </c>
      <c r="G65" s="132" t="s">
        <v>1106</v>
      </c>
      <c r="H65"/>
      <c r="I65" s="132" t="s">
        <v>1107</v>
      </c>
      <c r="J65" s="132" t="s">
        <v>1108</v>
      </c>
      <c r="K65" s="133"/>
      <c r="L65" s="132" t="s">
        <v>1109</v>
      </c>
      <c r="M65" s="132" t="s">
        <v>1110</v>
      </c>
      <c r="N65" s="133"/>
      <c r="O65" s="132" t="s">
        <v>1095</v>
      </c>
      <c r="P65" s="132" t="s">
        <v>1111</v>
      </c>
      <c r="Q65" s="132"/>
      <c r="R65" s="133"/>
      <c r="S65" s="133"/>
      <c r="T65" s="132" t="s">
        <v>1112</v>
      </c>
      <c r="U65" s="132" t="s">
        <v>1113</v>
      </c>
      <c r="V65" s="133"/>
      <c r="W65" s="133"/>
      <c r="X65" s="133"/>
      <c r="Y65" s="132" t="s">
        <v>1074</v>
      </c>
      <c r="Z65" s="132" t="s">
        <v>1206</v>
      </c>
      <c r="AC65" s="165"/>
      <c r="AD65" s="165"/>
      <c r="AE65" s="165"/>
    </row>
    <row r="66" spans="3:31">
      <c r="C66"/>
      <c r="D66" s="134"/>
      <c r="E66"/>
      <c r="F66" s="132" t="s">
        <v>1114</v>
      </c>
      <c r="G66" s="132" t="s">
        <v>1115</v>
      </c>
      <c r="H66"/>
      <c r="I66" s="132" t="s">
        <v>1116</v>
      </c>
      <c r="J66" s="132" t="s">
        <v>1117</v>
      </c>
      <c r="K66" s="133"/>
      <c r="L66" s="132" t="s">
        <v>1118</v>
      </c>
      <c r="M66" s="132" t="s">
        <v>1119</v>
      </c>
      <c r="N66" s="133"/>
      <c r="O66" s="133"/>
      <c r="P66" s="133"/>
      <c r="Q66" s="133"/>
      <c r="R66" s="133"/>
      <c r="S66" s="133"/>
      <c r="T66" s="132" t="s">
        <v>1120</v>
      </c>
      <c r="U66" s="132" t="s">
        <v>1121</v>
      </c>
      <c r="V66" s="133"/>
      <c r="W66" s="133"/>
      <c r="X66" s="133"/>
      <c r="Y66" s="132" t="s">
        <v>1132</v>
      </c>
      <c r="Z66" s="132" t="s">
        <v>1148</v>
      </c>
      <c r="AC66" s="165"/>
      <c r="AD66" s="165"/>
      <c r="AE66" s="165"/>
    </row>
    <row r="67" spans="3:31">
      <c r="C67" s="135" t="s">
        <v>1122</v>
      </c>
      <c r="D67" s="134"/>
      <c r="E67"/>
      <c r="F67" s="132" t="s">
        <v>1101</v>
      </c>
      <c r="G67" s="132" t="s">
        <v>1123</v>
      </c>
      <c r="H67"/>
      <c r="I67" s="132" t="s">
        <v>1124</v>
      </c>
      <c r="J67" s="132" t="s">
        <v>1125</v>
      </c>
      <c r="K67" s="133"/>
      <c r="L67" s="132" t="s">
        <v>1126</v>
      </c>
      <c r="M67" s="132" t="s">
        <v>1127</v>
      </c>
      <c r="N67" s="133"/>
      <c r="O67" s="132" t="s">
        <v>1128</v>
      </c>
      <c r="P67" s="132"/>
      <c r="Q67" s="132"/>
      <c r="R67" s="133"/>
      <c r="S67" s="133"/>
      <c r="T67" s="132" t="s">
        <v>1107</v>
      </c>
      <c r="U67" s="132" t="s">
        <v>1129</v>
      </c>
      <c r="V67" s="133"/>
      <c r="W67" s="133"/>
      <c r="X67" s="133"/>
      <c r="Y67" s="133"/>
      <c r="Z67" s="133"/>
      <c r="AC67" s="165"/>
      <c r="AD67" s="165"/>
      <c r="AE67" s="165"/>
    </row>
    <row r="68" spans="3:31">
      <c r="C68" s="130" t="s">
        <v>1130</v>
      </c>
      <c r="D68" s="136" t="s">
        <v>1131</v>
      </c>
      <c r="E68" s="137"/>
      <c r="F68" s="132" t="s">
        <v>1132</v>
      </c>
      <c r="G68" s="132" t="s">
        <v>1133</v>
      </c>
      <c r="H68"/>
      <c r="I68" s="132" t="s">
        <v>1134</v>
      </c>
      <c r="J68" s="132" t="s">
        <v>1135</v>
      </c>
      <c r="K68" s="133"/>
      <c r="L68" s="132" t="s">
        <v>1136</v>
      </c>
      <c r="M68" s="132" t="s">
        <v>1137</v>
      </c>
      <c r="N68" s="133"/>
      <c r="O68" s="132" t="s">
        <v>1138</v>
      </c>
      <c r="P68" s="132" t="s">
        <v>1139</v>
      </c>
      <c r="Q68" s="132"/>
      <c r="R68" s="133"/>
      <c r="S68" s="133"/>
      <c r="T68" s="132" t="s">
        <v>1140</v>
      </c>
      <c r="U68" s="132" t="s">
        <v>1141</v>
      </c>
      <c r="V68" s="133"/>
      <c r="W68" s="133"/>
      <c r="X68" s="133"/>
      <c r="Y68" s="133"/>
      <c r="Z68" s="133"/>
      <c r="AC68" s="165"/>
      <c r="AD68" s="165"/>
      <c r="AE68" s="165"/>
    </row>
    <row r="69" spans="3:31">
      <c r="C69" s="130" t="s">
        <v>1142</v>
      </c>
      <c r="D69" s="136" t="s">
        <v>1143</v>
      </c>
      <c r="E69" s="137"/>
      <c r="F69" s="132" t="s">
        <v>1144</v>
      </c>
      <c r="G69" s="132" t="s">
        <v>1145</v>
      </c>
      <c r="H69"/>
      <c r="I69" s="132"/>
      <c r="J69" s="132" t="s">
        <v>1146</v>
      </c>
      <c r="K69" s="133"/>
      <c r="L69" s="132" t="s">
        <v>1147</v>
      </c>
      <c r="M69" s="132" t="s">
        <v>1148</v>
      </c>
      <c r="N69" s="133"/>
      <c r="O69" s="132" t="s">
        <v>1149</v>
      </c>
      <c r="P69" s="132" t="s">
        <v>1111</v>
      </c>
      <c r="Q69" s="132"/>
      <c r="R69" s="133"/>
      <c r="S69" s="133"/>
      <c r="T69" s="132" t="s">
        <v>1149</v>
      </c>
      <c r="U69" s="132" t="s">
        <v>1150</v>
      </c>
      <c r="V69" s="133"/>
      <c r="W69" s="133"/>
      <c r="X69" s="133"/>
      <c r="Y69" s="133"/>
      <c r="Z69" s="133"/>
      <c r="AC69" s="165"/>
      <c r="AD69" s="165"/>
      <c r="AE69" s="165"/>
    </row>
    <row r="70" spans="3:31">
      <c r="C70" s="130" t="s">
        <v>1151</v>
      </c>
      <c r="D70" s="136" t="s">
        <v>1152</v>
      </c>
      <c r="E70" s="137"/>
      <c r="F70" s="132" t="s">
        <v>1149</v>
      </c>
      <c r="G70" s="132" t="s">
        <v>1153</v>
      </c>
      <c r="H70"/>
      <c r="I70" s="132" t="s">
        <v>1089</v>
      </c>
      <c r="J70" s="132" t="s">
        <v>1154</v>
      </c>
      <c r="K70" s="133"/>
      <c r="L70" s="133"/>
      <c r="M70" s="133"/>
      <c r="N70" s="133"/>
      <c r="O70" s="132" t="s">
        <v>1089</v>
      </c>
      <c r="P70" s="132" t="s">
        <v>1155</v>
      </c>
      <c r="Q70" s="132"/>
      <c r="R70" s="133"/>
      <c r="S70" s="133"/>
      <c r="T70" s="132" t="s">
        <v>1095</v>
      </c>
      <c r="U70" s="132" t="s">
        <v>1156</v>
      </c>
      <c r="V70" s="133"/>
      <c r="W70" s="133"/>
      <c r="X70" s="133"/>
      <c r="Y70" s="133"/>
      <c r="Z70" s="133"/>
      <c r="AC70" s="165"/>
      <c r="AD70" s="165"/>
      <c r="AE70" s="165"/>
    </row>
    <row r="71" spans="3:31">
      <c r="C71" s="130" t="s">
        <v>1157</v>
      </c>
      <c r="D71" s="136" t="s">
        <v>1170</v>
      </c>
      <c r="E71" s="137"/>
      <c r="F71" s="132" t="s">
        <v>1171</v>
      </c>
      <c r="G71" s="132" t="s">
        <v>1172</v>
      </c>
      <c r="H71"/>
      <c r="I71" s="132" t="s">
        <v>1173</v>
      </c>
      <c r="J71" s="132" t="s">
        <v>1174</v>
      </c>
      <c r="K71" s="133"/>
      <c r="L71" s="132"/>
      <c r="M71" s="132"/>
      <c r="N71" s="133"/>
      <c r="O71" s="132" t="s">
        <v>1107</v>
      </c>
      <c r="P71" s="132" t="s">
        <v>1175</v>
      </c>
      <c r="Q71" s="132"/>
      <c r="R71" s="133"/>
      <c r="S71" s="133"/>
      <c r="T71" s="132" t="s">
        <v>1134</v>
      </c>
      <c r="U71" s="132" t="s">
        <v>1176</v>
      </c>
      <c r="V71" s="133"/>
      <c r="W71" s="133"/>
      <c r="X71" s="133"/>
      <c r="Y71" s="133"/>
      <c r="Z71" s="133"/>
      <c r="AC71" s="165"/>
      <c r="AD71" s="165"/>
      <c r="AE71" s="165"/>
    </row>
    <row r="72" spans="3:31">
      <c r="C72" s="130" t="s">
        <v>1177</v>
      </c>
      <c r="D72" s="136" t="s">
        <v>1178</v>
      </c>
      <c r="E72" s="137"/>
      <c r="F72" s="132" t="s">
        <v>1089</v>
      </c>
      <c r="G72" s="132" t="s">
        <v>1179</v>
      </c>
      <c r="H72"/>
      <c r="I72" s="132" t="s">
        <v>1149</v>
      </c>
      <c r="J72" s="132" t="s">
        <v>1085</v>
      </c>
      <c r="K72" s="133"/>
      <c r="L72" s="133"/>
      <c r="M72" s="133"/>
      <c r="N72" s="133"/>
      <c r="O72" s="132" t="s">
        <v>1140</v>
      </c>
      <c r="P72" s="132" t="s">
        <v>1180</v>
      </c>
      <c r="Q72" s="132"/>
      <c r="R72" s="133"/>
      <c r="S72" s="133"/>
      <c r="T72" s="132" t="s">
        <v>1181</v>
      </c>
      <c r="U72" s="132" t="s">
        <v>1182</v>
      </c>
      <c r="V72" s="133"/>
      <c r="W72" s="133"/>
      <c r="X72" s="133"/>
      <c r="Y72" s="133"/>
      <c r="Z72" s="133"/>
      <c r="AC72" s="165"/>
      <c r="AD72" s="167"/>
      <c r="AE72" s="165"/>
    </row>
    <row r="73" spans="3:31">
      <c r="C73" s="130" t="s">
        <v>1183</v>
      </c>
      <c r="D73" s="136" t="s">
        <v>1184</v>
      </c>
      <c r="E73" s="137"/>
      <c r="F73" s="132" t="s">
        <v>1185</v>
      </c>
      <c r="G73" s="132" t="s">
        <v>1186</v>
      </c>
      <c r="H73"/>
      <c r="I73" s="132"/>
      <c r="J73" s="132" t="s">
        <v>1174</v>
      </c>
      <c r="K73" s="133"/>
      <c r="L73" s="132"/>
      <c r="M73" s="132"/>
      <c r="N73" s="133"/>
      <c r="O73" s="132" t="s">
        <v>1132</v>
      </c>
      <c r="P73" s="132" t="s">
        <v>1187</v>
      </c>
      <c r="Q73" s="132"/>
      <c r="R73" s="133"/>
      <c r="S73" s="133"/>
      <c r="T73" s="132" t="s">
        <v>1124</v>
      </c>
      <c r="U73" s="132" t="s">
        <v>1188</v>
      </c>
      <c r="V73" s="133"/>
      <c r="W73" s="133"/>
      <c r="X73" s="133"/>
      <c r="Y73" s="133"/>
      <c r="Z73" s="133"/>
      <c r="AC73" s="165"/>
      <c r="AD73" s="167"/>
      <c r="AE73" s="165"/>
    </row>
    <row r="74" spans="3:31">
      <c r="C74" s="135"/>
      <c r="D74" s="138"/>
      <c r="E74" s="139"/>
      <c r="F74" s="132" t="s">
        <v>1189</v>
      </c>
      <c r="G74" s="132" t="s">
        <v>1190</v>
      </c>
      <c r="H74"/>
      <c r="I74" s="132" t="s">
        <v>1140</v>
      </c>
      <c r="J74" s="132" t="s">
        <v>1085</v>
      </c>
      <c r="K74" s="133"/>
      <c r="L74" s="133"/>
      <c r="M74" s="133"/>
      <c r="N74" s="133"/>
      <c r="O74" s="133"/>
      <c r="P74" s="133"/>
      <c r="Q74" s="133"/>
      <c r="R74" s="133"/>
      <c r="S74" s="133"/>
      <c r="T74" s="132" t="s">
        <v>1144</v>
      </c>
      <c r="U74" s="132" t="s">
        <v>1191</v>
      </c>
      <c r="V74" s="133"/>
      <c r="W74" s="133"/>
      <c r="X74" s="133"/>
      <c r="Y74" s="133"/>
      <c r="Z74" s="133"/>
      <c r="AC74" s="165"/>
      <c r="AD74" s="167"/>
      <c r="AE74" s="165"/>
    </row>
    <row r="75" spans="3:31">
      <c r="C75" s="139"/>
      <c r="D75" s="138"/>
      <c r="E75" s="139"/>
      <c r="F75" s="132" t="s">
        <v>1192</v>
      </c>
      <c r="G75" s="132" t="s">
        <v>1193</v>
      </c>
      <c r="H75"/>
      <c r="I75" s="132"/>
      <c r="J75" s="132" t="s">
        <v>1194</v>
      </c>
      <c r="K75" s="133"/>
      <c r="L75" s="132"/>
      <c r="M75" s="132"/>
      <c r="N75" s="133"/>
      <c r="O75" s="132"/>
      <c r="P75" s="132"/>
      <c r="Q75" s="132"/>
      <c r="R75" s="133"/>
      <c r="S75" s="133"/>
      <c r="T75" s="132" t="s">
        <v>1195</v>
      </c>
      <c r="U75" s="132" t="s">
        <v>1196</v>
      </c>
      <c r="V75" s="133"/>
      <c r="W75" s="133"/>
      <c r="X75" s="133"/>
      <c r="Y75" s="133"/>
      <c r="Z75" s="133"/>
    </row>
    <row r="76" spans="3:31">
      <c r="C76"/>
      <c r="D76" s="134"/>
      <c r="E76"/>
      <c r="F76" s="132" t="s">
        <v>1134</v>
      </c>
      <c r="G76" s="132" t="s">
        <v>1148</v>
      </c>
      <c r="H76"/>
      <c r="I76" s="132" t="s">
        <v>1171</v>
      </c>
      <c r="J76" s="132" t="s">
        <v>1154</v>
      </c>
      <c r="K76" s="133"/>
      <c r="L76" s="133"/>
      <c r="M76" s="133"/>
      <c r="N76" s="133"/>
      <c r="O76" s="133"/>
      <c r="P76" s="133"/>
      <c r="Q76" s="133"/>
      <c r="R76" s="133"/>
      <c r="S76" s="133"/>
      <c r="T76" s="132" t="s">
        <v>1197</v>
      </c>
      <c r="U76" s="132" t="s">
        <v>1198</v>
      </c>
      <c r="V76" s="133"/>
      <c r="W76" s="133"/>
      <c r="X76" s="133"/>
      <c r="Y76" s="133"/>
      <c r="Z76" s="133"/>
    </row>
    <row r="77" spans="3:31">
      <c r="C77"/>
      <c r="D77" s="134"/>
      <c r="E77"/>
      <c r="F77" s="135"/>
      <c r="G77" s="135"/>
      <c r="H77"/>
      <c r="I77" s="132"/>
      <c r="J77" s="132" t="s">
        <v>1199</v>
      </c>
      <c r="K77" s="133"/>
      <c r="L77" s="133"/>
      <c r="M77" s="133"/>
      <c r="N77" s="133"/>
      <c r="O77" s="132"/>
      <c r="P77" s="132"/>
      <c r="Q77" s="132"/>
      <c r="R77" s="133"/>
      <c r="S77" s="133"/>
      <c r="T77" s="132" t="s">
        <v>1200</v>
      </c>
      <c r="U77" s="132" t="s">
        <v>1201</v>
      </c>
      <c r="V77" s="133"/>
      <c r="W77" s="133"/>
      <c r="X77" s="133"/>
      <c r="Y77" s="133"/>
      <c r="Z77" s="133"/>
    </row>
  </sheetData>
  <mergeCells count="35">
    <mergeCell ref="A10:A12"/>
    <mergeCell ref="C10:C12"/>
    <mergeCell ref="A20:A22"/>
    <mergeCell ref="C20:C22"/>
    <mergeCell ref="D38:D40"/>
    <mergeCell ref="D10:D12"/>
    <mergeCell ref="E38:E40"/>
    <mergeCell ref="A38:A40"/>
    <mergeCell ref="C38:C40"/>
    <mergeCell ref="A30:A32"/>
    <mergeCell ref="C30:C32"/>
    <mergeCell ref="D30:D32"/>
    <mergeCell ref="E30:E32"/>
    <mergeCell ref="C1:AB1"/>
    <mergeCell ref="C6:C9"/>
    <mergeCell ref="D6:D9"/>
    <mergeCell ref="E6:E9"/>
    <mergeCell ref="F6:F8"/>
    <mergeCell ref="N7:N8"/>
    <mergeCell ref="E10:E12"/>
    <mergeCell ref="O6:AB6"/>
    <mergeCell ref="O7:R7"/>
    <mergeCell ref="G6:G8"/>
    <mergeCell ref="D20:D22"/>
    <mergeCell ref="E20:E22"/>
    <mergeCell ref="S7:T7"/>
    <mergeCell ref="U7:V7"/>
    <mergeCell ref="Z7:AB7"/>
    <mergeCell ref="H6:H8"/>
    <mergeCell ref="K7:K8"/>
    <mergeCell ref="L7:M7"/>
    <mergeCell ref="I6:I8"/>
    <mergeCell ref="J6:J8"/>
    <mergeCell ref="W7:Y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5" orientation="landscape" r:id="rId1"/>
  <headerFooter alignWithMargins="0"/>
  <rowBreaks count="1" manualBreakCount="1">
    <brk id="47" min="2" max="2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11"/>
  </sheetPr>
  <dimension ref="A1:AE121"/>
  <sheetViews>
    <sheetView view="pageBreakPreview" topLeftCell="A4" zoomScale="75" zoomScaleNormal="25" zoomScaleSheetLayoutView="40" workbookViewId="0">
      <selection activeCell="H12" sqref="H12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0.855468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>
        <v>1.65</v>
      </c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>
        <f>0.48+G2</f>
        <v>2.13</v>
      </c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180" t="s">
        <v>1776</v>
      </c>
      <c r="M8" s="180" t="s">
        <v>1777</v>
      </c>
      <c r="N8" s="322"/>
      <c r="O8" s="180" t="s">
        <v>1781</v>
      </c>
      <c r="P8" s="180" t="s">
        <v>1782</v>
      </c>
      <c r="Q8" s="180" t="s">
        <v>1783</v>
      </c>
      <c r="R8" s="180" t="s">
        <v>1784</v>
      </c>
      <c r="S8" s="180" t="s">
        <v>1782</v>
      </c>
      <c r="T8" s="180" t="s">
        <v>1784</v>
      </c>
      <c r="U8" s="180" t="s">
        <v>1782</v>
      </c>
      <c r="V8" s="180" t="s">
        <v>1784</v>
      </c>
      <c r="W8" s="180" t="s">
        <v>1781</v>
      </c>
      <c r="X8" s="180" t="s">
        <v>1782</v>
      </c>
      <c r="Y8" s="180" t="s">
        <v>1784</v>
      </c>
      <c r="Z8" s="180" t="s">
        <v>1781</v>
      </c>
      <c r="AA8" s="180" t="s">
        <v>1782</v>
      </c>
      <c r="AB8" s="191" t="s">
        <v>1784</v>
      </c>
    </row>
    <row r="9" spans="1:30" ht="15.75" thickBot="1">
      <c r="C9" s="336"/>
      <c r="D9" s="319"/>
      <c r="E9" s="339"/>
      <c r="F9" s="201">
        <v>1</v>
      </c>
      <c r="G9" s="201"/>
      <c r="H9" s="201">
        <v>2</v>
      </c>
      <c r="I9" s="212">
        <v>3</v>
      </c>
      <c r="J9" s="201">
        <v>4</v>
      </c>
      <c r="K9" s="201">
        <v>5</v>
      </c>
      <c r="L9" s="201">
        <v>6.1</v>
      </c>
      <c r="M9" s="201">
        <v>6.2</v>
      </c>
      <c r="N9" s="201">
        <v>7</v>
      </c>
      <c r="O9" s="201">
        <v>8</v>
      </c>
      <c r="P9" s="201">
        <v>9</v>
      </c>
      <c r="Q9" s="201">
        <v>10</v>
      </c>
      <c r="R9" s="201">
        <v>11</v>
      </c>
      <c r="S9" s="201">
        <v>12</v>
      </c>
      <c r="T9" s="201">
        <v>13</v>
      </c>
      <c r="U9" s="201">
        <v>14</v>
      </c>
      <c r="V9" s="201">
        <v>15</v>
      </c>
      <c r="W9" s="201">
        <v>16</v>
      </c>
      <c r="X9" s="201">
        <v>17</v>
      </c>
      <c r="Y9" s="201">
        <v>18</v>
      </c>
      <c r="Z9" s="201">
        <v>19</v>
      </c>
      <c r="AA9" s="201">
        <v>20</v>
      </c>
      <c r="AB9" s="213">
        <v>21</v>
      </c>
    </row>
    <row r="10" spans="1:30">
      <c r="A10" s="186">
        <v>9073</v>
      </c>
      <c r="B10" s="170">
        <v>466</v>
      </c>
      <c r="C10" s="199" t="s">
        <v>1480</v>
      </c>
      <c r="D10" s="100">
        <v>1.9</v>
      </c>
      <c r="E10" s="101" t="s">
        <v>895</v>
      </c>
      <c r="F10" s="97">
        <v>6</v>
      </c>
      <c r="G10" s="97" t="s">
        <v>1481</v>
      </c>
      <c r="H10" s="101" t="s">
        <v>1482</v>
      </c>
      <c r="I10" s="102">
        <v>12.55</v>
      </c>
      <c r="J10" s="97" t="s">
        <v>1802</v>
      </c>
      <c r="K10" s="102">
        <v>3.8</v>
      </c>
      <c r="L10" s="102">
        <v>6</v>
      </c>
      <c r="M10" s="102">
        <v>6.3</v>
      </c>
      <c r="N10" s="97">
        <v>1</v>
      </c>
      <c r="O10" s="97" t="s">
        <v>1805</v>
      </c>
      <c r="P10" s="97" t="s">
        <v>1803</v>
      </c>
      <c r="Q10" s="97"/>
      <c r="R10" s="97">
        <v>0</v>
      </c>
      <c r="S10" s="97" t="s">
        <v>1803</v>
      </c>
      <c r="T10" s="97">
        <v>0</v>
      </c>
      <c r="U10" s="97" t="s">
        <v>1810</v>
      </c>
      <c r="V10" s="97">
        <v>0</v>
      </c>
      <c r="W10" s="97" t="s">
        <v>1806</v>
      </c>
      <c r="X10" s="97"/>
      <c r="Y10" s="97"/>
      <c r="Z10" s="97" t="s">
        <v>1801</v>
      </c>
      <c r="AA10" s="97" t="s">
        <v>1805</v>
      </c>
      <c r="AB10" s="103">
        <v>0</v>
      </c>
    </row>
    <row r="11" spans="1:30">
      <c r="A11" s="263"/>
      <c r="B11" s="171"/>
      <c r="C11" s="228"/>
      <c r="D11" s="100"/>
      <c r="E11" s="101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30" s="68" customFormat="1" ht="15" customHeight="1">
      <c r="A12" s="313">
        <v>9057</v>
      </c>
      <c r="B12" s="160">
        <v>507</v>
      </c>
      <c r="C12" s="332">
        <v>376.1</v>
      </c>
      <c r="D12" s="331">
        <v>1.9</v>
      </c>
      <c r="E12" s="324" t="s">
        <v>849</v>
      </c>
      <c r="F12" s="97">
        <v>1</v>
      </c>
      <c r="G12" s="97" t="s">
        <v>850</v>
      </c>
      <c r="H12" s="101" t="s">
        <v>182</v>
      </c>
      <c r="I12" s="102">
        <v>0.25</v>
      </c>
      <c r="J12" s="97" t="s">
        <v>1802</v>
      </c>
      <c r="K12" s="102">
        <v>21.5</v>
      </c>
      <c r="L12" s="102">
        <v>6</v>
      </c>
      <c r="M12" s="102">
        <v>6.6</v>
      </c>
      <c r="N12" s="97">
        <v>2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1810</v>
      </c>
      <c r="V12" s="97">
        <v>0</v>
      </c>
      <c r="W12" s="97" t="s">
        <v>1806</v>
      </c>
      <c r="X12" s="97" t="s">
        <v>1805</v>
      </c>
      <c r="Y12" s="97">
        <v>0</v>
      </c>
      <c r="Z12" s="97" t="s">
        <v>2049</v>
      </c>
      <c r="AA12" s="97" t="s">
        <v>1803</v>
      </c>
      <c r="AB12" s="103">
        <v>0</v>
      </c>
      <c r="AC12" s="63">
        <f>[2]nganjuk!$L$94</f>
        <v>25.15</v>
      </c>
      <c r="AD12" s="63" t="e">
        <f>I12-#REF!</f>
        <v>#REF!</v>
      </c>
    </row>
    <row r="13" spans="1:30" s="68" customFormat="1" ht="15" customHeight="1">
      <c r="A13" s="313"/>
      <c r="B13" s="160"/>
      <c r="C13" s="332"/>
      <c r="D13" s="331"/>
      <c r="E13" s="324"/>
      <c r="F13" s="97"/>
      <c r="G13" s="97"/>
      <c r="H13" s="101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  <c r="AC13" s="63"/>
      <c r="AD13" s="63"/>
    </row>
    <row r="14" spans="1:30" s="68" customFormat="1" ht="15" customHeight="1">
      <c r="A14" s="313"/>
      <c r="B14" s="160">
        <v>508</v>
      </c>
      <c r="C14" s="313"/>
      <c r="D14" s="314"/>
      <c r="E14" s="315"/>
      <c r="F14" s="66">
        <v>2</v>
      </c>
      <c r="G14" s="97" t="s">
        <v>851</v>
      </c>
      <c r="H14" s="62" t="s">
        <v>183</v>
      </c>
      <c r="I14" s="61">
        <v>0.60000000000000142</v>
      </c>
      <c r="J14" s="66" t="s">
        <v>1802</v>
      </c>
      <c r="K14" s="61">
        <v>7</v>
      </c>
      <c r="L14" s="61">
        <v>8</v>
      </c>
      <c r="M14" s="61">
        <v>8.6</v>
      </c>
      <c r="N14" s="66">
        <v>1</v>
      </c>
      <c r="O14" s="66" t="s">
        <v>1805</v>
      </c>
      <c r="P14" s="66" t="s">
        <v>1803</v>
      </c>
      <c r="Q14" s="97" t="s">
        <v>1811</v>
      </c>
      <c r="R14" s="66">
        <v>0</v>
      </c>
      <c r="S14" s="66" t="s">
        <v>1803</v>
      </c>
      <c r="T14" s="66">
        <v>0</v>
      </c>
      <c r="U14" s="66" t="s">
        <v>1810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D14" s="63" t="e">
        <f>I14-#REF!</f>
        <v>#REF!</v>
      </c>
    </row>
    <row r="15" spans="1:30" s="68" customFormat="1" ht="15" customHeight="1">
      <c r="A15" s="313"/>
      <c r="B15" s="160"/>
      <c r="C15" s="313"/>
      <c r="D15" s="314"/>
      <c r="E15" s="315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97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</row>
    <row r="16" spans="1:30" s="68" customFormat="1" ht="15" customHeight="1">
      <c r="A16" s="313"/>
      <c r="B16" s="160">
        <v>509</v>
      </c>
      <c r="C16" s="313"/>
      <c r="D16" s="314"/>
      <c r="E16" s="315"/>
      <c r="F16" s="66">
        <v>3</v>
      </c>
      <c r="G16" s="97" t="s">
        <v>852</v>
      </c>
      <c r="H16" s="62" t="s">
        <v>184</v>
      </c>
      <c r="I16" s="61">
        <v>1.95</v>
      </c>
      <c r="J16" s="66" t="s">
        <v>1802</v>
      </c>
      <c r="K16" s="61">
        <v>6</v>
      </c>
      <c r="L16" s="61">
        <v>8.1</v>
      </c>
      <c r="M16" s="61">
        <v>8.5</v>
      </c>
      <c r="N16" s="66">
        <v>1</v>
      </c>
      <c r="O16" s="66" t="s">
        <v>1805</v>
      </c>
      <c r="P16" s="66" t="s">
        <v>1803</v>
      </c>
      <c r="Q16" s="97" t="s">
        <v>1811</v>
      </c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D16" s="63" t="e">
        <f>I16-#REF!</f>
        <v>#REF!</v>
      </c>
    </row>
    <row r="17" spans="1:30" s="68" customFormat="1" ht="15" customHeight="1">
      <c r="A17" s="64"/>
      <c r="B17" s="160"/>
      <c r="C17" s="64"/>
      <c r="D17" s="65"/>
      <c r="E17" s="62"/>
      <c r="F17" s="66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97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313">
        <v>9133</v>
      </c>
      <c r="B18" s="160">
        <v>510</v>
      </c>
      <c r="C18" s="313">
        <v>378</v>
      </c>
      <c r="D18" s="314">
        <v>1.8</v>
      </c>
      <c r="E18" s="315" t="s">
        <v>853</v>
      </c>
      <c r="F18" s="66">
        <v>1</v>
      </c>
      <c r="G18" s="97" t="s">
        <v>859</v>
      </c>
      <c r="H18" s="62" t="s">
        <v>255</v>
      </c>
      <c r="I18" s="61">
        <v>0</v>
      </c>
      <c r="J18" s="66" t="s">
        <v>1802</v>
      </c>
      <c r="K18" s="61">
        <v>4</v>
      </c>
      <c r="L18" s="61">
        <v>4</v>
      </c>
      <c r="M18" s="61"/>
      <c r="N18" s="66">
        <v>1</v>
      </c>
      <c r="O18" s="66" t="s">
        <v>1808</v>
      </c>
      <c r="P18" s="66" t="s">
        <v>1805</v>
      </c>
      <c r="Q18" s="97" t="s">
        <v>1811</v>
      </c>
      <c r="R18" s="66">
        <v>0</v>
      </c>
      <c r="S18" s="66" t="s">
        <v>1804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[2]nganjuk!$L$202</f>
        <v>4.0999999999999996</v>
      </c>
      <c r="AD18" s="63" t="e">
        <f>I18-#REF!</f>
        <v>#REF!</v>
      </c>
    </row>
    <row r="19" spans="1:30" s="68" customFormat="1" ht="15" customHeight="1">
      <c r="A19" s="313"/>
      <c r="B19" s="160"/>
      <c r="C19" s="313"/>
      <c r="D19" s="314"/>
      <c r="E19" s="315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97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3"/>
      <c r="B20" s="160">
        <v>511</v>
      </c>
      <c r="C20" s="313"/>
      <c r="D20" s="314"/>
      <c r="E20" s="315"/>
      <c r="F20" s="66">
        <v>2</v>
      </c>
      <c r="G20" s="97" t="s">
        <v>860</v>
      </c>
      <c r="H20" s="62" t="s">
        <v>256</v>
      </c>
      <c r="I20" s="61">
        <v>0.2</v>
      </c>
      <c r="J20" s="66" t="s">
        <v>1802</v>
      </c>
      <c r="K20" s="61">
        <v>4</v>
      </c>
      <c r="L20" s="61">
        <v>3</v>
      </c>
      <c r="M20" s="61">
        <v>5</v>
      </c>
      <c r="N20" s="66">
        <v>1</v>
      </c>
      <c r="O20" s="66" t="s">
        <v>1809</v>
      </c>
      <c r="P20" s="66" t="s">
        <v>1803</v>
      </c>
      <c r="Q20" s="97" t="s">
        <v>1811</v>
      </c>
      <c r="R20" s="66">
        <v>0</v>
      </c>
      <c r="S20" s="66" t="s">
        <v>1804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 t="e">
        <f>I20-#REF!</f>
        <v>#REF!</v>
      </c>
    </row>
    <row r="21" spans="1:30" s="68" customFormat="1" ht="15" customHeight="1">
      <c r="A21" s="64"/>
      <c r="B21" s="160"/>
      <c r="C21" s="64"/>
      <c r="D21" s="65"/>
      <c r="E21" s="62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97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64">
        <v>9134</v>
      </c>
      <c r="B22" s="160">
        <v>512</v>
      </c>
      <c r="C22" s="64">
        <v>379.1</v>
      </c>
      <c r="D22" s="65">
        <v>3.3</v>
      </c>
      <c r="E22" s="62" t="s">
        <v>854</v>
      </c>
      <c r="F22" s="66">
        <v>1</v>
      </c>
      <c r="G22" s="97" t="s">
        <v>858</v>
      </c>
      <c r="H22" s="62" t="s">
        <v>257</v>
      </c>
      <c r="I22" s="61">
        <v>0.10000000000000053</v>
      </c>
      <c r="J22" s="66" t="s">
        <v>1802</v>
      </c>
      <c r="K22" s="61">
        <v>45.5</v>
      </c>
      <c r="L22" s="61">
        <v>3</v>
      </c>
      <c r="M22" s="61">
        <v>3.4</v>
      </c>
      <c r="N22" s="66">
        <v>5</v>
      </c>
      <c r="O22" s="66" t="s">
        <v>1808</v>
      </c>
      <c r="P22" s="66" t="s">
        <v>1801</v>
      </c>
      <c r="Q22" s="97" t="s">
        <v>1811</v>
      </c>
      <c r="R22" s="66">
        <v>1</v>
      </c>
      <c r="S22" s="66" t="s">
        <v>1803</v>
      </c>
      <c r="T22" s="66">
        <v>0</v>
      </c>
      <c r="U22" s="66" t="s">
        <v>1801</v>
      </c>
      <c r="V22" s="66">
        <v>1</v>
      </c>
      <c r="W22" s="66" t="s">
        <v>134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[2]nganjuk!$L$203</f>
        <v>6.8</v>
      </c>
      <c r="AD22" s="63">
        <f>I22-AC22</f>
        <v>-6.6999999999999993</v>
      </c>
    </row>
    <row r="23" spans="1:30" s="68" customFormat="1" ht="15" customHeight="1">
      <c r="A23" s="64"/>
      <c r="B23" s="160"/>
      <c r="C23" s="64"/>
      <c r="D23" s="65"/>
      <c r="E23" s="62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97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>
        <v>9127</v>
      </c>
      <c r="B24" s="160">
        <v>513</v>
      </c>
      <c r="C24" s="313">
        <v>380</v>
      </c>
      <c r="D24" s="314">
        <v>3</v>
      </c>
      <c r="E24" s="315" t="s">
        <v>855</v>
      </c>
      <c r="F24" s="66">
        <v>1</v>
      </c>
      <c r="G24" s="97" t="s">
        <v>861</v>
      </c>
      <c r="H24" s="62" t="s">
        <v>239</v>
      </c>
      <c r="I24" s="61">
        <v>0.5</v>
      </c>
      <c r="J24" s="66" t="s">
        <v>1802</v>
      </c>
      <c r="K24" s="61">
        <v>6.4</v>
      </c>
      <c r="L24" s="61">
        <v>3</v>
      </c>
      <c r="M24" s="61">
        <v>5</v>
      </c>
      <c r="N24" s="66">
        <v>1</v>
      </c>
      <c r="O24" s="66" t="s">
        <v>1809</v>
      </c>
      <c r="P24" s="66" t="s">
        <v>1805</v>
      </c>
      <c r="Q24" s="97" t="s">
        <v>1811</v>
      </c>
      <c r="R24" s="66">
        <v>0</v>
      </c>
      <c r="S24" s="66" t="s">
        <v>1805</v>
      </c>
      <c r="T24" s="66">
        <v>0</v>
      </c>
      <c r="U24" s="66" t="s">
        <v>1805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[2]nganjuk!$L$191</f>
        <v>45.05</v>
      </c>
      <c r="AD24" s="63" t="e">
        <f>I24-#REF!</f>
        <v>#REF!</v>
      </c>
    </row>
    <row r="25" spans="1:30" s="68" customFormat="1" ht="15" customHeight="1">
      <c r="A25" s="313"/>
      <c r="B25" s="160"/>
      <c r="C25" s="313"/>
      <c r="D25" s="314"/>
      <c r="E25" s="315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97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/>
      <c r="B26" s="185">
        <v>514</v>
      </c>
      <c r="C26" s="313"/>
      <c r="D26" s="314"/>
      <c r="E26" s="315"/>
      <c r="F26" s="66">
        <v>2</v>
      </c>
      <c r="G26" s="97" t="s">
        <v>862</v>
      </c>
      <c r="H26" s="62" t="s">
        <v>240</v>
      </c>
      <c r="I26" s="61">
        <v>0.85000000000000142</v>
      </c>
      <c r="J26" s="66" t="s">
        <v>1802</v>
      </c>
      <c r="K26" s="61">
        <v>21</v>
      </c>
      <c r="L26" s="61">
        <v>3</v>
      </c>
      <c r="M26" s="61"/>
      <c r="N26" s="66">
        <v>3</v>
      </c>
      <c r="O26" s="66" t="s">
        <v>1799</v>
      </c>
      <c r="P26" s="66" t="s">
        <v>1801</v>
      </c>
      <c r="Q26" s="97" t="s">
        <v>1811</v>
      </c>
      <c r="R26" s="66">
        <v>0</v>
      </c>
      <c r="S26" s="66" t="s">
        <v>1804</v>
      </c>
      <c r="T26" s="66">
        <v>0</v>
      </c>
      <c r="U26" s="66" t="s">
        <v>1810</v>
      </c>
      <c r="V26" s="66">
        <v>0</v>
      </c>
      <c r="W26" s="66" t="s">
        <v>134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 t="e">
        <f>I26-#REF!</f>
        <v>#REF!</v>
      </c>
    </row>
    <row r="27" spans="1:30" s="68" customFormat="1" ht="15" customHeight="1">
      <c r="A27" s="313"/>
      <c r="B27" s="185"/>
      <c r="C27" s="313"/>
      <c r="D27" s="314"/>
      <c r="E27" s="315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9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/>
      <c r="B28" s="185">
        <v>515</v>
      </c>
      <c r="C28" s="313"/>
      <c r="D28" s="314"/>
      <c r="E28" s="315"/>
      <c r="F28" s="66">
        <v>3</v>
      </c>
      <c r="G28" s="97" t="s">
        <v>863</v>
      </c>
      <c r="H28" s="62" t="s">
        <v>241</v>
      </c>
      <c r="I28" s="61">
        <v>1.3</v>
      </c>
      <c r="J28" s="66" t="s">
        <v>1802</v>
      </c>
      <c r="K28" s="61">
        <v>21.5</v>
      </c>
      <c r="L28" s="61">
        <v>3</v>
      </c>
      <c r="M28" s="61"/>
      <c r="N28" s="66">
        <v>3</v>
      </c>
      <c r="O28" s="66" t="s">
        <v>1799</v>
      </c>
      <c r="P28" s="66" t="s">
        <v>1801</v>
      </c>
      <c r="Q28" s="97" t="s">
        <v>1811</v>
      </c>
      <c r="R28" s="66">
        <v>0</v>
      </c>
      <c r="S28" s="66" t="s">
        <v>1803</v>
      </c>
      <c r="T28" s="66">
        <v>0</v>
      </c>
      <c r="U28" s="66" t="s">
        <v>1801</v>
      </c>
      <c r="V28" s="66">
        <v>0</v>
      </c>
      <c r="W28" s="66" t="s">
        <v>134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0" s="68" customFormat="1" ht="15" customHeight="1">
      <c r="A29" s="313"/>
      <c r="B29" s="185"/>
      <c r="C29" s="313"/>
      <c r="D29" s="314"/>
      <c r="E29" s="315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97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0" s="68" customFormat="1" ht="15" customHeight="1">
      <c r="A30" s="313"/>
      <c r="B30" s="185">
        <v>516</v>
      </c>
      <c r="C30" s="313"/>
      <c r="D30" s="314"/>
      <c r="E30" s="315"/>
      <c r="F30" s="66">
        <v>4</v>
      </c>
      <c r="G30" s="97" t="s">
        <v>864</v>
      </c>
      <c r="H30" s="62" t="s">
        <v>242</v>
      </c>
      <c r="I30" s="61">
        <v>3.25</v>
      </c>
      <c r="J30" s="66" t="s">
        <v>1802</v>
      </c>
      <c r="K30" s="61">
        <v>19.8</v>
      </c>
      <c r="L30" s="61">
        <v>2.6</v>
      </c>
      <c r="M30" s="61"/>
      <c r="N30" s="66">
        <v>3</v>
      </c>
      <c r="O30" s="66" t="s">
        <v>1799</v>
      </c>
      <c r="P30" s="66" t="s">
        <v>1801</v>
      </c>
      <c r="Q30" s="97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64"/>
      <c r="B31" s="185"/>
      <c r="C31" s="64"/>
      <c r="D31" s="65"/>
      <c r="E31" s="62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97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64">
        <v>9126</v>
      </c>
      <c r="B32" s="160">
        <v>517</v>
      </c>
      <c r="C32" s="64">
        <v>381</v>
      </c>
      <c r="D32" s="65">
        <v>0.6</v>
      </c>
      <c r="E32" s="62" t="s">
        <v>856</v>
      </c>
      <c r="F32" s="66">
        <v>1</v>
      </c>
      <c r="G32" s="97" t="s">
        <v>865</v>
      </c>
      <c r="H32" s="62" t="s">
        <v>238</v>
      </c>
      <c r="I32" s="61">
        <v>0.15000000000000568</v>
      </c>
      <c r="J32" s="66" t="s">
        <v>1802</v>
      </c>
      <c r="K32" s="61">
        <v>6</v>
      </c>
      <c r="L32" s="61">
        <v>6</v>
      </c>
      <c r="M32" s="61">
        <v>8</v>
      </c>
      <c r="N32" s="66">
        <v>2</v>
      </c>
      <c r="O32" s="66" t="s">
        <v>1805</v>
      </c>
      <c r="P32" s="66" t="s">
        <v>1803</v>
      </c>
      <c r="Q32" s="97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[2]nganjuk!$L$190</f>
        <v>44.8</v>
      </c>
      <c r="AD32" s="63">
        <f>I32-AC32</f>
        <v>-44.649999999999991</v>
      </c>
    </row>
    <row r="33" spans="1:31" s="68" customFormat="1" ht="15" customHeight="1">
      <c r="A33" s="64"/>
      <c r="B33" s="160"/>
      <c r="C33" s="64"/>
      <c r="D33" s="65"/>
      <c r="E33" s="62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97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1" s="68" customFormat="1" ht="15" customHeight="1">
      <c r="A34" s="64">
        <v>9128</v>
      </c>
      <c r="B34" s="160">
        <v>518</v>
      </c>
      <c r="C34" s="64">
        <v>382</v>
      </c>
      <c r="D34" s="65">
        <v>2</v>
      </c>
      <c r="E34" s="62" t="s">
        <v>857</v>
      </c>
      <c r="F34" s="66">
        <v>1</v>
      </c>
      <c r="G34" s="97" t="s">
        <v>866</v>
      </c>
      <c r="H34" s="62" t="s">
        <v>243</v>
      </c>
      <c r="I34" s="61">
        <v>1.5</v>
      </c>
      <c r="J34" s="66" t="s">
        <v>1802</v>
      </c>
      <c r="K34" s="61">
        <v>3.6</v>
      </c>
      <c r="L34" s="61">
        <v>3</v>
      </c>
      <c r="M34" s="61"/>
      <c r="N34" s="66">
        <v>1</v>
      </c>
      <c r="O34" s="66" t="s">
        <v>1808</v>
      </c>
      <c r="P34" s="66" t="s">
        <v>1805</v>
      </c>
      <c r="Q34" s="97" t="s">
        <v>1811</v>
      </c>
      <c r="R34" s="66">
        <v>0</v>
      </c>
      <c r="S34" s="66" t="s">
        <v>1805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[2]nganjuk!$L$193</f>
        <v>49.8</v>
      </c>
      <c r="AD34" s="63">
        <f>I34-AC34</f>
        <v>-48.3</v>
      </c>
    </row>
    <row r="35" spans="1:31" s="68" customFormat="1" ht="15" customHeight="1">
      <c r="A35" s="187"/>
      <c r="B35" s="160"/>
      <c r="C35" s="111"/>
      <c r="D35" s="65"/>
      <c r="E35" s="62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97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1" s="68" customFormat="1" ht="15" customHeight="1">
      <c r="A36" s="123">
        <v>9125</v>
      </c>
      <c r="B36" s="160">
        <v>521</v>
      </c>
      <c r="C36" s="111">
        <v>383.2</v>
      </c>
      <c r="D36" s="65">
        <v>0.75</v>
      </c>
      <c r="E36" s="62" t="s">
        <v>892</v>
      </c>
      <c r="F36" s="66">
        <v>3</v>
      </c>
      <c r="G36" s="97" t="s">
        <v>867</v>
      </c>
      <c r="H36" s="62" t="s">
        <v>237</v>
      </c>
      <c r="I36" s="61">
        <v>1.45</v>
      </c>
      <c r="J36" s="66" t="s">
        <v>1802</v>
      </c>
      <c r="K36" s="61">
        <v>4.8</v>
      </c>
      <c r="L36" s="61">
        <v>4</v>
      </c>
      <c r="M36" s="61">
        <v>6.2</v>
      </c>
      <c r="N36" s="66">
        <v>1</v>
      </c>
      <c r="O36" s="66" t="s">
        <v>1805</v>
      </c>
      <c r="P36" s="66" t="s">
        <v>1803</v>
      </c>
      <c r="Q36" s="97" t="s">
        <v>1811</v>
      </c>
      <c r="R36" s="66">
        <v>0</v>
      </c>
      <c r="S36" s="66" t="s">
        <v>1804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1" s="68" customFormat="1" ht="15" customHeight="1">
      <c r="A37" s="123"/>
      <c r="B37" s="160"/>
      <c r="C37" s="111"/>
      <c r="D37" s="124"/>
      <c r="E37" s="126"/>
      <c r="F37" s="66"/>
      <c r="G37" s="97"/>
      <c r="H37" s="62"/>
      <c r="I37" s="61"/>
      <c r="J37" s="66"/>
      <c r="K37" s="61"/>
      <c r="L37" s="61"/>
      <c r="M37" s="61"/>
      <c r="N37" s="66"/>
      <c r="O37" s="66"/>
      <c r="P37" s="66"/>
      <c r="Q37" s="97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1" s="68" customFormat="1" ht="15" customHeight="1">
      <c r="A38" s="310">
        <v>9011</v>
      </c>
      <c r="B38" s="160">
        <v>533</v>
      </c>
      <c r="C38" s="316">
        <v>389.1</v>
      </c>
      <c r="D38" s="318">
        <v>8.1999999999999993</v>
      </c>
      <c r="E38" s="320" t="s">
        <v>868</v>
      </c>
      <c r="F38" s="66">
        <v>1</v>
      </c>
      <c r="G38" s="97" t="s">
        <v>923</v>
      </c>
      <c r="H38" s="62" t="s">
        <v>162</v>
      </c>
      <c r="I38" s="61">
        <v>6.7999999999999545</v>
      </c>
      <c r="J38" s="66" t="s">
        <v>1802</v>
      </c>
      <c r="K38" s="61">
        <v>8.1</v>
      </c>
      <c r="L38" s="61">
        <v>6</v>
      </c>
      <c r="M38" s="61">
        <v>6.2</v>
      </c>
      <c r="N38" s="66">
        <v>2</v>
      </c>
      <c r="O38" s="66" t="s">
        <v>1805</v>
      </c>
      <c r="P38" s="66" t="s">
        <v>1803</v>
      </c>
      <c r="Q38" s="97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D38" s="63">
        <f>'[1]NGANJUK''Z'!$L$23</f>
        <v>462.5</v>
      </c>
      <c r="AE38" s="87">
        <v>462.5</v>
      </c>
    </row>
    <row r="39" spans="1:31" s="68" customFormat="1" ht="15" customHeight="1">
      <c r="A39" s="311"/>
      <c r="B39" s="169"/>
      <c r="C39" s="325"/>
      <c r="D39" s="329"/>
      <c r="E39" s="323"/>
      <c r="F39" s="66"/>
      <c r="G39" s="97"/>
      <c r="H39" s="62"/>
      <c r="I39" s="61"/>
      <c r="J39" s="66"/>
      <c r="K39" s="61"/>
      <c r="L39" s="61"/>
      <c r="M39" s="61"/>
      <c r="N39" s="66"/>
      <c r="O39" s="66"/>
      <c r="P39" s="66"/>
      <c r="Q39" s="97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7"/>
    </row>
    <row r="40" spans="1:31" s="68" customFormat="1" ht="15" customHeight="1">
      <c r="A40" s="311"/>
      <c r="B40" s="169">
        <v>534</v>
      </c>
      <c r="C40" s="325"/>
      <c r="D40" s="329"/>
      <c r="E40" s="323"/>
      <c r="F40" s="66">
        <v>2</v>
      </c>
      <c r="G40" s="97" t="s">
        <v>924</v>
      </c>
      <c r="H40" s="62" t="s">
        <v>1479</v>
      </c>
      <c r="I40" s="61">
        <v>7.2000000000000455</v>
      </c>
      <c r="J40" s="66" t="s">
        <v>1802</v>
      </c>
      <c r="K40" s="61">
        <v>4.5</v>
      </c>
      <c r="L40" s="61">
        <v>6</v>
      </c>
      <c r="M40" s="61">
        <v>6.2</v>
      </c>
      <c r="N40" s="66">
        <v>1</v>
      </c>
      <c r="O40" s="66" t="s">
        <v>1805</v>
      </c>
      <c r="P40" s="66" t="s">
        <v>1803</v>
      </c>
      <c r="Q40" s="97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E40" s="87">
        <v>463.4</v>
      </c>
    </row>
    <row r="41" spans="1:31" s="68" customFormat="1" ht="15" customHeight="1">
      <c r="A41" s="311"/>
      <c r="B41" s="169"/>
      <c r="C41" s="325"/>
      <c r="D41" s="329"/>
      <c r="E41" s="323"/>
      <c r="F41" s="66"/>
      <c r="G41" s="97"/>
      <c r="H41" s="62"/>
      <c r="I41" s="61"/>
      <c r="J41" s="66"/>
      <c r="K41" s="61"/>
      <c r="L41" s="61"/>
      <c r="M41" s="61"/>
      <c r="N41" s="66"/>
      <c r="O41" s="66"/>
      <c r="P41" s="66"/>
      <c r="Q41" s="97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E41" s="87"/>
    </row>
    <row r="42" spans="1:31" s="68" customFormat="1" ht="15" customHeight="1">
      <c r="A42" s="312"/>
      <c r="B42" s="169">
        <v>535</v>
      </c>
      <c r="C42" s="332"/>
      <c r="D42" s="331"/>
      <c r="E42" s="324"/>
      <c r="F42" s="66">
        <v>3</v>
      </c>
      <c r="G42" s="115" t="s">
        <v>1564</v>
      </c>
      <c r="H42" s="62" t="s">
        <v>135</v>
      </c>
      <c r="I42" s="61">
        <v>8.2000000000000455</v>
      </c>
      <c r="J42" s="66" t="s">
        <v>1802</v>
      </c>
      <c r="K42" s="61">
        <v>2.8</v>
      </c>
      <c r="L42" s="61">
        <v>6</v>
      </c>
      <c r="M42" s="61">
        <v>8.8000000000000007</v>
      </c>
      <c r="N42" s="66">
        <v>2</v>
      </c>
      <c r="O42" s="66" t="s">
        <v>1805</v>
      </c>
      <c r="P42" s="66" t="s">
        <v>1803</v>
      </c>
      <c r="Q42" s="97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134</v>
      </c>
      <c r="X42" s="66" t="s">
        <v>1805</v>
      </c>
      <c r="Y42" s="66">
        <v>0</v>
      </c>
      <c r="Z42" s="66" t="s">
        <v>2049</v>
      </c>
      <c r="AA42" s="66" t="s">
        <v>1803</v>
      </c>
      <c r="AB42" s="67">
        <v>0</v>
      </c>
      <c r="AE42" s="87"/>
    </row>
    <row r="43" spans="1:31" s="68" customFormat="1" ht="15" customHeight="1">
      <c r="A43" s="242"/>
      <c r="B43" s="169"/>
      <c r="C43" s="112"/>
      <c r="D43" s="100"/>
      <c r="E43" s="101"/>
      <c r="F43" s="66"/>
      <c r="G43" s="190"/>
      <c r="H43" s="62"/>
      <c r="I43" s="61"/>
      <c r="J43" s="66"/>
      <c r="K43" s="61"/>
      <c r="L43" s="61"/>
      <c r="M43" s="61"/>
      <c r="N43" s="66"/>
      <c r="O43" s="66"/>
      <c r="P43" s="66"/>
      <c r="Q43" s="97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187">
        <v>9085</v>
      </c>
      <c r="B44" s="144">
        <v>539</v>
      </c>
      <c r="C44" s="111" t="s">
        <v>1483</v>
      </c>
      <c r="D44" s="65">
        <v>0.85</v>
      </c>
      <c r="E44" s="62" t="s">
        <v>893</v>
      </c>
      <c r="F44" s="66">
        <v>1</v>
      </c>
      <c r="G44" s="97" t="s">
        <v>1484</v>
      </c>
      <c r="H44" s="62" t="s">
        <v>1485</v>
      </c>
      <c r="I44" s="61">
        <v>2.21</v>
      </c>
      <c r="J44" s="66" t="s">
        <v>1802</v>
      </c>
      <c r="K44" s="61">
        <v>4.5999999999999996</v>
      </c>
      <c r="L44" s="61">
        <v>3.5</v>
      </c>
      <c r="M44" s="61"/>
      <c r="N44" s="66">
        <v>1</v>
      </c>
      <c r="O44" s="66" t="s">
        <v>1805</v>
      </c>
      <c r="P44" s="66" t="s">
        <v>1803</v>
      </c>
      <c r="Q44" s="97" t="s">
        <v>1811</v>
      </c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E44" s="87"/>
    </row>
    <row r="45" spans="1:31" s="68" customFormat="1" ht="15" customHeight="1">
      <c r="A45" s="187"/>
      <c r="B45" s="144"/>
      <c r="C45" s="111"/>
      <c r="D45" s="65"/>
      <c r="E45" s="62"/>
      <c r="F45" s="66"/>
      <c r="G45" s="97"/>
      <c r="H45" s="62"/>
      <c r="I45" s="61"/>
      <c r="J45" s="66"/>
      <c r="K45" s="61"/>
      <c r="L45" s="61"/>
      <c r="M45" s="61"/>
      <c r="N45" s="66"/>
      <c r="O45" s="66"/>
      <c r="P45" s="66"/>
      <c r="Q45" s="97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310">
        <v>9010</v>
      </c>
      <c r="B46" s="160">
        <v>548</v>
      </c>
      <c r="C46" s="316">
        <v>393.2</v>
      </c>
      <c r="D46" s="314">
        <v>4.0999999999999996</v>
      </c>
      <c r="E46" s="315" t="s">
        <v>894</v>
      </c>
      <c r="F46" s="66">
        <v>7</v>
      </c>
      <c r="G46" s="97" t="s">
        <v>925</v>
      </c>
      <c r="H46" s="62" t="s">
        <v>131</v>
      </c>
      <c r="I46" s="61">
        <v>15.5</v>
      </c>
      <c r="J46" s="66" t="s">
        <v>1802</v>
      </c>
      <c r="K46" s="61">
        <v>5.2</v>
      </c>
      <c r="L46" s="61">
        <v>4.5999999999999996</v>
      </c>
      <c r="M46" s="61">
        <v>6.6</v>
      </c>
      <c r="N46" s="66">
        <v>1</v>
      </c>
      <c r="O46" s="66" t="s">
        <v>1805</v>
      </c>
      <c r="P46" s="66" t="s">
        <v>1803</v>
      </c>
      <c r="Q46" s="97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D46" s="63" t="e">
        <f>I46-#REF!</f>
        <v>#REF!</v>
      </c>
    </row>
    <row r="47" spans="1:31" s="68" customFormat="1" ht="15" customHeight="1">
      <c r="A47" s="311"/>
      <c r="B47" s="160"/>
      <c r="C47" s="325"/>
      <c r="D47" s="314"/>
      <c r="E47" s="315"/>
      <c r="F47" s="66"/>
      <c r="G47" s="97"/>
      <c r="H47" s="62"/>
      <c r="I47" s="61"/>
      <c r="J47" s="66"/>
      <c r="K47" s="61"/>
      <c r="L47" s="61"/>
      <c r="M47" s="61"/>
      <c r="N47" s="66"/>
      <c r="O47" s="66"/>
      <c r="P47" s="66"/>
      <c r="Q47" s="97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1" s="68" customFormat="1" ht="15" customHeight="1">
      <c r="A48" s="311"/>
      <c r="B48" s="160">
        <v>549</v>
      </c>
      <c r="C48" s="325"/>
      <c r="D48" s="314"/>
      <c r="E48" s="315"/>
      <c r="F48" s="66">
        <v>8</v>
      </c>
      <c r="G48" s="97" t="s">
        <v>926</v>
      </c>
      <c r="H48" s="62" t="s">
        <v>132</v>
      </c>
      <c r="I48" s="61">
        <v>17.5</v>
      </c>
      <c r="J48" s="66" t="s">
        <v>1802</v>
      </c>
      <c r="K48" s="61">
        <v>3.5</v>
      </c>
      <c r="L48" s="61">
        <v>5</v>
      </c>
      <c r="M48" s="61">
        <v>7</v>
      </c>
      <c r="N48" s="66">
        <v>1</v>
      </c>
      <c r="O48" s="66" t="s">
        <v>1805</v>
      </c>
      <c r="P48" s="66" t="s">
        <v>1803</v>
      </c>
      <c r="Q48" s="97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1" s="68" customFormat="1" ht="15" customHeight="1">
      <c r="A49" s="311"/>
      <c r="B49" s="160"/>
      <c r="C49" s="325"/>
      <c r="D49" s="314"/>
      <c r="E49" s="315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97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1" s="68" customFormat="1" ht="15" customHeight="1">
      <c r="A50" s="311"/>
      <c r="B50" s="160">
        <v>550</v>
      </c>
      <c r="C50" s="325"/>
      <c r="D50" s="314"/>
      <c r="E50" s="315"/>
      <c r="F50" s="66">
        <v>9</v>
      </c>
      <c r="G50" s="97" t="s">
        <v>927</v>
      </c>
      <c r="H50" s="62" t="s">
        <v>133</v>
      </c>
      <c r="I50" s="61">
        <v>19.100000000000001</v>
      </c>
      <c r="J50" s="66" t="s">
        <v>1802</v>
      </c>
      <c r="K50" s="61">
        <v>25.2</v>
      </c>
      <c r="L50" s="61">
        <v>6.1</v>
      </c>
      <c r="M50" s="61">
        <v>7</v>
      </c>
      <c r="N50" s="66">
        <v>3</v>
      </c>
      <c r="O50" s="66" t="s">
        <v>1805</v>
      </c>
      <c r="P50" s="66" t="s">
        <v>1803</v>
      </c>
      <c r="Q50" s="97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1" s="68" customFormat="1" ht="15" customHeight="1">
      <c r="A51" s="311"/>
      <c r="B51" s="160"/>
      <c r="C51" s="325"/>
      <c r="D51" s="314"/>
      <c r="E51" s="315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97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1" s="68" customFormat="1" ht="15" customHeight="1">
      <c r="A52" s="312"/>
      <c r="B52" s="160">
        <v>650</v>
      </c>
      <c r="C52" s="332"/>
      <c r="D52" s="314"/>
      <c r="E52" s="315"/>
      <c r="F52" s="66">
        <v>10</v>
      </c>
      <c r="G52" s="97" t="s">
        <v>928</v>
      </c>
      <c r="H52" s="62" t="s">
        <v>161</v>
      </c>
      <c r="I52" s="61">
        <v>19.2</v>
      </c>
      <c r="J52" s="66" t="s">
        <v>1802</v>
      </c>
      <c r="K52" s="61">
        <v>17.100000000000001</v>
      </c>
      <c r="L52" s="61">
        <v>4.5</v>
      </c>
      <c r="M52" s="61">
        <v>4.5</v>
      </c>
      <c r="N52" s="66">
        <v>2</v>
      </c>
      <c r="O52" s="66" t="s">
        <v>1805</v>
      </c>
      <c r="P52" s="66" t="s">
        <v>1803</v>
      </c>
      <c r="Q52" s="97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1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1" s="68" customFormat="1" ht="15" customHeight="1">
      <c r="A53" s="226"/>
      <c r="B53" s="160"/>
      <c r="C53" s="112"/>
      <c r="D53" s="65"/>
      <c r="E53" s="62"/>
      <c r="F53" s="66"/>
      <c r="G53" s="97"/>
      <c r="H53" s="62"/>
      <c r="I53" s="61"/>
      <c r="J53" s="66"/>
      <c r="K53" s="61"/>
      <c r="L53" s="61"/>
      <c r="M53" s="61"/>
      <c r="N53" s="66"/>
      <c r="O53" s="66"/>
      <c r="P53" s="66"/>
      <c r="Q53" s="97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1" s="68" customFormat="1" ht="15" customHeight="1">
      <c r="A54" s="123">
        <v>9045</v>
      </c>
      <c r="B54" s="160">
        <v>576</v>
      </c>
      <c r="C54" s="111">
        <v>412.2</v>
      </c>
      <c r="D54" s="65">
        <v>0.85</v>
      </c>
      <c r="E54" s="62" t="s">
        <v>896</v>
      </c>
      <c r="F54" s="66">
        <v>2</v>
      </c>
      <c r="G54" s="97" t="s">
        <v>929</v>
      </c>
      <c r="H54" s="62" t="s">
        <v>142</v>
      </c>
      <c r="I54" s="61">
        <v>1.2</v>
      </c>
      <c r="J54" s="66" t="s">
        <v>1802</v>
      </c>
      <c r="K54" s="61">
        <v>2.8</v>
      </c>
      <c r="L54" s="61">
        <v>6</v>
      </c>
      <c r="M54" s="61">
        <v>6.6</v>
      </c>
      <c r="N54" s="66">
        <v>1</v>
      </c>
      <c r="O54" s="66" t="s">
        <v>1805</v>
      </c>
      <c r="P54" s="66" t="s">
        <v>1803</v>
      </c>
      <c r="Q54" s="97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1" s="68" customFormat="1" ht="15" customHeight="1">
      <c r="A55" s="187"/>
      <c r="B55" s="160"/>
      <c r="C55" s="111"/>
      <c r="D55" s="124"/>
      <c r="E55" s="126"/>
      <c r="F55" s="180"/>
      <c r="G55" s="227"/>
      <c r="H55" s="126"/>
      <c r="I55" s="197"/>
      <c r="J55" s="180"/>
      <c r="K55" s="197"/>
      <c r="L55" s="197"/>
      <c r="M55" s="197"/>
      <c r="N55" s="180"/>
      <c r="O55" s="180"/>
      <c r="P55" s="180"/>
      <c r="Q55" s="227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91"/>
      <c r="AD55" s="63"/>
    </row>
    <row r="56" spans="1:31" s="68" customFormat="1" ht="15" customHeight="1" thickBot="1">
      <c r="A56" s="64">
        <v>9051</v>
      </c>
      <c r="B56" s="160">
        <v>583</v>
      </c>
      <c r="C56" s="157">
        <v>419.2</v>
      </c>
      <c r="D56" s="200">
        <v>0.5</v>
      </c>
      <c r="E56" s="202" t="s">
        <v>920</v>
      </c>
      <c r="F56" s="83">
        <v>3</v>
      </c>
      <c r="G56" s="83" t="s">
        <v>1486</v>
      </c>
      <c r="H56" s="211" t="s">
        <v>1487</v>
      </c>
      <c r="I56" s="82">
        <v>2.13</v>
      </c>
      <c r="J56" s="83" t="s">
        <v>1802</v>
      </c>
      <c r="K56" s="82">
        <v>9</v>
      </c>
      <c r="L56" s="82">
        <v>4</v>
      </c>
      <c r="M56" s="82">
        <v>4</v>
      </c>
      <c r="N56" s="83">
        <v>1</v>
      </c>
      <c r="O56" s="83" t="s">
        <v>1807</v>
      </c>
      <c r="P56" s="83" t="s">
        <v>1803</v>
      </c>
      <c r="Q56" s="201" t="s">
        <v>1811</v>
      </c>
      <c r="R56" s="83">
        <v>0</v>
      </c>
      <c r="S56" s="83" t="s">
        <v>1803</v>
      </c>
      <c r="T56" s="83">
        <v>0</v>
      </c>
      <c r="U56" s="83" t="s">
        <v>1809</v>
      </c>
      <c r="V56" s="83">
        <v>0</v>
      </c>
      <c r="W56" s="83" t="s">
        <v>1806</v>
      </c>
      <c r="X56" s="83" t="s">
        <v>1805</v>
      </c>
      <c r="Y56" s="83">
        <v>0</v>
      </c>
      <c r="Z56" s="83" t="s">
        <v>1807</v>
      </c>
      <c r="AA56" s="83" t="s">
        <v>1805</v>
      </c>
      <c r="AB56" s="84">
        <v>0</v>
      </c>
      <c r="AD56" s="63">
        <f>'[1]NGANJUK''Z'!$L$89</f>
        <v>817.9</v>
      </c>
      <c r="AE56" s="87">
        <v>819.6</v>
      </c>
    </row>
    <row r="57" spans="1:31" s="68" customFormat="1" ht="15" customHeight="1" thickBot="1">
      <c r="A57" s="64"/>
      <c r="B57" s="160"/>
      <c r="C57" s="112"/>
      <c r="D57" s="113"/>
      <c r="E57" s="225"/>
      <c r="F57" s="227"/>
      <c r="G57" s="227"/>
      <c r="H57" s="122"/>
      <c r="I57" s="229"/>
      <c r="J57" s="227"/>
      <c r="K57" s="229"/>
      <c r="L57" s="229"/>
      <c r="M57" s="229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38"/>
      <c r="AD57" s="63"/>
      <c r="AE57" s="87"/>
    </row>
    <row r="58" spans="1:31" s="68" customFormat="1" ht="15" customHeight="1">
      <c r="A58" s="64">
        <v>9055</v>
      </c>
      <c r="B58" s="152">
        <v>667</v>
      </c>
      <c r="C58" s="178">
        <v>423</v>
      </c>
      <c r="D58" s="77">
        <v>1</v>
      </c>
      <c r="E58" s="95" t="s">
        <v>921</v>
      </c>
      <c r="F58" s="78">
        <v>1</v>
      </c>
      <c r="G58" s="78" t="s">
        <v>930</v>
      </c>
      <c r="H58" s="95" t="s">
        <v>179</v>
      </c>
      <c r="I58" s="81">
        <v>0.55000000000000071</v>
      </c>
      <c r="J58" s="78" t="s">
        <v>1802</v>
      </c>
      <c r="K58" s="81">
        <v>9.6999999999999993</v>
      </c>
      <c r="L58" s="81">
        <v>3.6</v>
      </c>
      <c r="M58" s="81"/>
      <c r="N58" s="78">
        <v>1</v>
      </c>
      <c r="O58" s="78" t="s">
        <v>1805</v>
      </c>
      <c r="P58" s="78" t="s">
        <v>1803</v>
      </c>
      <c r="Q58" s="78" t="s">
        <v>1811</v>
      </c>
      <c r="R58" s="78">
        <v>1</v>
      </c>
      <c r="S58" s="78" t="s">
        <v>1803</v>
      </c>
      <c r="T58" s="78">
        <v>1</v>
      </c>
      <c r="U58" s="78" t="s">
        <v>1810</v>
      </c>
      <c r="V58" s="78">
        <v>1</v>
      </c>
      <c r="W58" s="78" t="s">
        <v>1806</v>
      </c>
      <c r="X58" s="78" t="s">
        <v>1805</v>
      </c>
      <c r="Y58" s="78">
        <v>1</v>
      </c>
      <c r="Z58" s="78" t="s">
        <v>1801</v>
      </c>
      <c r="AA58" s="78" t="s">
        <v>1805</v>
      </c>
      <c r="AB58" s="79">
        <v>1</v>
      </c>
      <c r="AC58" s="63">
        <f>[2]nganjuk!$L$92</f>
        <v>22.75</v>
      </c>
      <c r="AD58" s="63">
        <f>I58-AC58</f>
        <v>-22.2</v>
      </c>
    </row>
    <row r="59" spans="1:31" s="68" customFormat="1" ht="15" customHeight="1">
      <c r="A59" s="64"/>
      <c r="B59" s="152"/>
      <c r="C59" s="99"/>
      <c r="D59" s="100"/>
      <c r="E59" s="101"/>
      <c r="F59" s="97"/>
      <c r="G59" s="97"/>
      <c r="H59" s="101"/>
      <c r="I59" s="102"/>
      <c r="J59" s="97"/>
      <c r="K59" s="102"/>
      <c r="L59" s="102"/>
      <c r="M59" s="102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103"/>
      <c r="AC59" s="63"/>
      <c r="AD59" s="63"/>
    </row>
    <row r="60" spans="1:31" s="68" customFormat="1" ht="15" customHeight="1">
      <c r="A60" s="313">
        <v>9056</v>
      </c>
      <c r="B60" s="64">
        <v>584</v>
      </c>
      <c r="C60" s="313">
        <v>424</v>
      </c>
      <c r="D60" s="314">
        <v>0.85</v>
      </c>
      <c r="E60" s="315" t="s">
        <v>922</v>
      </c>
      <c r="F60" s="66">
        <v>1</v>
      </c>
      <c r="G60" s="97" t="s">
        <v>931</v>
      </c>
      <c r="H60" s="62" t="s">
        <v>180</v>
      </c>
      <c r="I60" s="61">
        <v>5.0000000000000711E-2</v>
      </c>
      <c r="J60" s="66" t="s">
        <v>1802</v>
      </c>
      <c r="K60" s="61">
        <v>5.4</v>
      </c>
      <c r="L60" s="61">
        <v>3</v>
      </c>
      <c r="M60" s="61">
        <v>4.3</v>
      </c>
      <c r="N60" s="66">
        <v>1</v>
      </c>
      <c r="O60" s="66" t="s">
        <v>1808</v>
      </c>
      <c r="P60" s="66" t="s">
        <v>1805</v>
      </c>
      <c r="Q60" s="97" t="s">
        <v>1811</v>
      </c>
      <c r="R60" s="66">
        <v>0</v>
      </c>
      <c r="S60" s="66" t="s">
        <v>1805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[2]nganjuk!$L$93</f>
        <v>24.15</v>
      </c>
      <c r="AD60" s="63" t="e">
        <f>I60-#REF!</f>
        <v>#REF!</v>
      </c>
    </row>
    <row r="61" spans="1:31" s="68" customFormat="1" ht="15" customHeight="1">
      <c r="A61" s="313"/>
      <c r="B61" s="64"/>
      <c r="C61" s="313"/>
      <c r="D61" s="314"/>
      <c r="E61" s="315"/>
      <c r="F61" s="66"/>
      <c r="G61" s="97"/>
      <c r="H61" s="62"/>
      <c r="I61" s="61"/>
      <c r="J61" s="66"/>
      <c r="K61" s="61"/>
      <c r="L61" s="61"/>
      <c r="M61" s="61"/>
      <c r="N61" s="66"/>
      <c r="O61" s="66"/>
      <c r="P61" s="66"/>
      <c r="Q61" s="97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1" s="68" customFormat="1" ht="15" customHeight="1">
      <c r="A62" s="313"/>
      <c r="B62" s="64">
        <v>585</v>
      </c>
      <c r="C62" s="313"/>
      <c r="D62" s="314"/>
      <c r="E62" s="315"/>
      <c r="F62" s="66">
        <v>2</v>
      </c>
      <c r="G62" s="97" t="s">
        <v>932</v>
      </c>
      <c r="H62" s="62" t="s">
        <v>181</v>
      </c>
      <c r="I62" s="61">
        <v>0.60000000000000142</v>
      </c>
      <c r="J62" s="66" t="s">
        <v>1802</v>
      </c>
      <c r="K62" s="61">
        <v>18.5</v>
      </c>
      <c r="L62" s="61">
        <v>3</v>
      </c>
      <c r="M62" s="61">
        <v>3.6</v>
      </c>
      <c r="N62" s="66">
        <v>2</v>
      </c>
      <c r="O62" s="66" t="s">
        <v>1799</v>
      </c>
      <c r="P62" s="66" t="s">
        <v>1801</v>
      </c>
      <c r="Q62" s="97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1" s="68" customFormat="1" ht="15" customHeight="1">
      <c r="A63" s="313"/>
      <c r="B63" s="64"/>
      <c r="C63" s="313"/>
      <c r="D63" s="314"/>
      <c r="E63" s="315"/>
      <c r="F63" s="66"/>
      <c r="G63" s="97"/>
      <c r="H63" s="62"/>
      <c r="I63" s="61"/>
      <c r="J63" s="66"/>
      <c r="K63" s="61"/>
      <c r="L63" s="61"/>
      <c r="M63" s="61"/>
      <c r="N63" s="66"/>
      <c r="O63" s="66"/>
      <c r="P63" s="66"/>
      <c r="Q63" s="97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1" s="68" customFormat="1" ht="15" customHeight="1">
      <c r="A64" s="313"/>
      <c r="B64" s="64">
        <v>586</v>
      </c>
      <c r="C64" s="313"/>
      <c r="D64" s="314"/>
      <c r="E64" s="315"/>
      <c r="F64" s="66">
        <v>3</v>
      </c>
      <c r="G64" s="97" t="s">
        <v>933</v>
      </c>
      <c r="H64" s="62" t="s">
        <v>177</v>
      </c>
      <c r="I64" s="61">
        <v>0.80000000000000071</v>
      </c>
      <c r="J64" s="66" t="s">
        <v>1802</v>
      </c>
      <c r="K64" s="61">
        <v>2</v>
      </c>
      <c r="L64" s="61">
        <v>3</v>
      </c>
      <c r="M64" s="61">
        <v>4</v>
      </c>
      <c r="N64" s="66">
        <v>1</v>
      </c>
      <c r="O64" s="66" t="s">
        <v>1808</v>
      </c>
      <c r="P64" s="66" t="s">
        <v>1805</v>
      </c>
      <c r="Q64" s="97" t="s">
        <v>1811</v>
      </c>
      <c r="R64" s="66">
        <v>0</v>
      </c>
      <c r="S64" s="66" t="s">
        <v>1805</v>
      </c>
      <c r="T64" s="66">
        <v>0</v>
      </c>
      <c r="U64" s="66" t="s">
        <v>1805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D64" s="63" t="e">
        <f>I64-#REF!</f>
        <v>#REF!</v>
      </c>
    </row>
    <row r="65" spans="1:31" s="68" customFormat="1" ht="15" customHeight="1">
      <c r="A65" s="64"/>
      <c r="B65" s="64"/>
      <c r="C65" s="64"/>
      <c r="D65" s="65"/>
      <c r="E65" s="62"/>
      <c r="F65" s="66"/>
      <c r="G65" s="97"/>
      <c r="H65" s="62"/>
      <c r="I65" s="61"/>
      <c r="J65" s="66"/>
      <c r="K65" s="61"/>
      <c r="L65" s="61"/>
      <c r="M65" s="61"/>
      <c r="N65" s="66"/>
      <c r="O65" s="66"/>
      <c r="P65" s="66"/>
      <c r="Q65" s="97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</row>
    <row r="66" spans="1:31" s="68" customFormat="1" ht="15" customHeight="1">
      <c r="A66" s="64">
        <v>9026</v>
      </c>
      <c r="B66" s="64">
        <v>587</v>
      </c>
      <c r="C66" s="64">
        <v>426</v>
      </c>
      <c r="D66" s="65">
        <v>1.1000000000000001</v>
      </c>
      <c r="E66" s="62" t="s">
        <v>942</v>
      </c>
      <c r="F66" s="66">
        <v>1</v>
      </c>
      <c r="G66" s="97" t="s">
        <v>943</v>
      </c>
      <c r="H66" s="62" t="s">
        <v>155</v>
      </c>
      <c r="I66" s="61">
        <v>0.90000000000000568</v>
      </c>
      <c r="J66" s="66" t="s">
        <v>1802</v>
      </c>
      <c r="K66" s="61">
        <v>22</v>
      </c>
      <c r="L66" s="61">
        <v>3.5</v>
      </c>
      <c r="M66" s="61">
        <v>3.5</v>
      </c>
      <c r="N66" s="66">
        <v>3</v>
      </c>
      <c r="O66" s="66" t="s">
        <v>1805</v>
      </c>
      <c r="P66" s="66" t="s">
        <v>1803</v>
      </c>
      <c r="Q66" s="97" t="s">
        <v>1811</v>
      </c>
      <c r="R66" s="66">
        <v>0</v>
      </c>
      <c r="S66" s="66" t="s">
        <v>1803</v>
      </c>
      <c r="T66" s="66">
        <v>0</v>
      </c>
      <c r="U66" s="66" t="s">
        <v>1810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[2]nganjuk!$L$55</f>
        <v>64.599999999999994</v>
      </c>
      <c r="AD66" s="63" t="e">
        <f>I66-#REF!</f>
        <v>#REF!</v>
      </c>
    </row>
    <row r="67" spans="1:31" s="68" customFormat="1" ht="15" customHeight="1">
      <c r="A67" s="64"/>
      <c r="B67" s="64"/>
      <c r="C67" s="64"/>
      <c r="D67" s="65"/>
      <c r="E67" s="62"/>
      <c r="F67" s="66"/>
      <c r="G67" s="97"/>
      <c r="H67" s="62"/>
      <c r="I67" s="61"/>
      <c r="J67" s="66"/>
      <c r="K67" s="61"/>
      <c r="L67" s="61"/>
      <c r="M67" s="61"/>
      <c r="N67" s="66"/>
      <c r="O67" s="66"/>
      <c r="P67" s="66"/>
      <c r="Q67" s="97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>
        <v>9025</v>
      </c>
      <c r="B68" s="64">
        <v>588</v>
      </c>
      <c r="C68" s="313">
        <v>428</v>
      </c>
      <c r="D68" s="314">
        <v>12.5</v>
      </c>
      <c r="E68" s="315" t="s">
        <v>941</v>
      </c>
      <c r="F68" s="66">
        <v>1</v>
      </c>
      <c r="G68" s="97" t="s">
        <v>944</v>
      </c>
      <c r="H68" s="62" t="s">
        <v>152</v>
      </c>
      <c r="I68" s="61">
        <v>0.79999999999999716</v>
      </c>
      <c r="J68" s="66" t="s">
        <v>1802</v>
      </c>
      <c r="K68" s="61">
        <v>15.8</v>
      </c>
      <c r="L68" s="61">
        <v>3</v>
      </c>
      <c r="M68" s="61">
        <v>3.4</v>
      </c>
      <c r="N68" s="66">
        <v>2</v>
      </c>
      <c r="O68" s="66" t="s">
        <v>1805</v>
      </c>
      <c r="P68" s="66" t="s">
        <v>1803</v>
      </c>
      <c r="Q68" s="97" t="s">
        <v>1811</v>
      </c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[2]nganjuk!$L$51</f>
        <v>85.8</v>
      </c>
      <c r="AD68" s="63" t="e">
        <f>I68-#REF!</f>
        <v>#REF!</v>
      </c>
    </row>
    <row r="69" spans="1:31" s="68" customFormat="1" ht="15" customHeight="1">
      <c r="A69" s="313"/>
      <c r="B69" s="64"/>
      <c r="C69" s="313"/>
      <c r="D69" s="314"/>
      <c r="E69" s="315"/>
      <c r="F69" s="66"/>
      <c r="G69" s="97"/>
      <c r="H69" s="62"/>
      <c r="I69" s="61"/>
      <c r="J69" s="66"/>
      <c r="K69" s="61"/>
      <c r="L69" s="61"/>
      <c r="M69" s="61"/>
      <c r="N69" s="66"/>
      <c r="O69" s="66"/>
      <c r="P69" s="66"/>
      <c r="Q69" s="97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1" s="68" customFormat="1" ht="15" customHeight="1">
      <c r="A70" s="313"/>
      <c r="B70" s="152">
        <v>589</v>
      </c>
      <c r="C70" s="313"/>
      <c r="D70" s="314"/>
      <c r="E70" s="315"/>
      <c r="F70" s="66">
        <v>2</v>
      </c>
      <c r="G70" s="97" t="s">
        <v>945</v>
      </c>
      <c r="H70" s="62" t="s">
        <v>167</v>
      </c>
      <c r="I70" s="61">
        <v>1.5</v>
      </c>
      <c r="J70" s="66" t="s">
        <v>1802</v>
      </c>
      <c r="K70" s="61">
        <v>11</v>
      </c>
      <c r="L70" s="61">
        <v>6.8</v>
      </c>
      <c r="M70" s="61"/>
      <c r="N70" s="66">
        <v>2</v>
      </c>
      <c r="O70" s="66" t="s">
        <v>1805</v>
      </c>
      <c r="P70" s="66" t="s">
        <v>1803</v>
      </c>
      <c r="Q70" s="97" t="s">
        <v>1811</v>
      </c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2049</v>
      </c>
      <c r="AA70" s="66" t="s">
        <v>1803</v>
      </c>
      <c r="AB70" s="67">
        <v>0</v>
      </c>
      <c r="AD70" s="63" t="e">
        <f>I70-#REF!</f>
        <v>#REF!</v>
      </c>
    </row>
    <row r="71" spans="1:31" s="68" customFormat="1" ht="15" customHeight="1">
      <c r="A71" s="313"/>
      <c r="B71" s="152"/>
      <c r="C71" s="313"/>
      <c r="D71" s="314"/>
      <c r="E71" s="315"/>
      <c r="F71" s="66"/>
      <c r="G71" s="97"/>
      <c r="H71" s="62"/>
      <c r="I71" s="61"/>
      <c r="J71" s="66"/>
      <c r="K71" s="61"/>
      <c r="L71" s="61"/>
      <c r="M71" s="61"/>
      <c r="N71" s="66"/>
      <c r="O71" s="66"/>
      <c r="P71" s="66"/>
      <c r="Q71" s="97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</row>
    <row r="72" spans="1:31" s="68" customFormat="1" ht="15" customHeight="1">
      <c r="A72" s="313"/>
      <c r="B72" s="64">
        <v>590</v>
      </c>
      <c r="C72" s="313"/>
      <c r="D72" s="314"/>
      <c r="E72" s="315"/>
      <c r="F72" s="66">
        <v>3</v>
      </c>
      <c r="G72" s="97" t="s">
        <v>946</v>
      </c>
      <c r="H72" s="62" t="s">
        <v>153</v>
      </c>
      <c r="I72" s="61">
        <v>2.5</v>
      </c>
      <c r="J72" s="66" t="s">
        <v>1802</v>
      </c>
      <c r="K72" s="61">
        <v>11</v>
      </c>
      <c r="L72" s="61">
        <v>4.5</v>
      </c>
      <c r="M72" s="61">
        <v>6.9</v>
      </c>
      <c r="N72" s="66">
        <v>1</v>
      </c>
      <c r="O72" s="66" t="s">
        <v>1805</v>
      </c>
      <c r="P72" s="66" t="s">
        <v>1803</v>
      </c>
      <c r="Q72" s="97" t="s">
        <v>1811</v>
      </c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1" s="68" customFormat="1" ht="15" customHeight="1">
      <c r="A73" s="313"/>
      <c r="B73" s="64"/>
      <c r="C73" s="313"/>
      <c r="D73" s="314"/>
      <c r="E73" s="315"/>
      <c r="F73" s="66"/>
      <c r="G73" s="97"/>
      <c r="H73" s="62"/>
      <c r="I73" s="61"/>
      <c r="J73" s="66"/>
      <c r="K73" s="61"/>
      <c r="L73" s="61"/>
      <c r="M73" s="61"/>
      <c r="N73" s="66"/>
      <c r="O73" s="66"/>
      <c r="P73" s="66"/>
      <c r="Q73" s="97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</row>
    <row r="74" spans="1:31" s="68" customFormat="1" ht="15" customHeight="1">
      <c r="A74" s="313"/>
      <c r="B74" s="64">
        <v>591</v>
      </c>
      <c r="C74" s="313"/>
      <c r="D74" s="314"/>
      <c r="E74" s="315"/>
      <c r="F74" s="66">
        <v>4</v>
      </c>
      <c r="G74" s="97" t="s">
        <v>947</v>
      </c>
      <c r="H74" s="62" t="s">
        <v>154</v>
      </c>
      <c r="I74" s="61">
        <v>9.6000000000000085</v>
      </c>
      <c r="J74" s="66" t="s">
        <v>1802</v>
      </c>
      <c r="K74" s="61">
        <v>4.5</v>
      </c>
      <c r="L74" s="61">
        <v>3</v>
      </c>
      <c r="M74" s="61">
        <v>3</v>
      </c>
      <c r="N74" s="66">
        <v>1</v>
      </c>
      <c r="O74" s="66" t="s">
        <v>1805</v>
      </c>
      <c r="P74" s="66" t="s">
        <v>1803</v>
      </c>
      <c r="Q74" s="97" t="s">
        <v>1811</v>
      </c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D74" s="63" t="e">
        <f>I74-#REF!</f>
        <v>#REF!</v>
      </c>
    </row>
    <row r="75" spans="1:31" s="68" customFormat="1" ht="15" customHeight="1">
      <c r="A75" s="64"/>
      <c r="B75" s="64"/>
      <c r="C75" s="64"/>
      <c r="D75" s="65"/>
      <c r="E75" s="62"/>
      <c r="F75" s="66"/>
      <c r="G75" s="97"/>
      <c r="H75" s="62"/>
      <c r="I75" s="61"/>
      <c r="J75" s="66"/>
      <c r="K75" s="61"/>
      <c r="L75" s="61"/>
      <c r="M75" s="61"/>
      <c r="N75" s="66"/>
      <c r="O75" s="66"/>
      <c r="P75" s="66"/>
      <c r="Q75" s="97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</row>
    <row r="76" spans="1:31" s="68" customFormat="1" ht="15" customHeight="1">
      <c r="A76" s="64">
        <v>9028</v>
      </c>
      <c r="B76" s="64">
        <v>592</v>
      </c>
      <c r="C76" s="64">
        <v>430</v>
      </c>
      <c r="D76" s="65">
        <v>2.7</v>
      </c>
      <c r="E76" s="62" t="s">
        <v>940</v>
      </c>
      <c r="F76" s="66">
        <v>1</v>
      </c>
      <c r="G76" s="97" t="s">
        <v>948</v>
      </c>
      <c r="H76" s="62" t="s">
        <v>154</v>
      </c>
      <c r="I76" s="61">
        <v>1.8</v>
      </c>
      <c r="J76" s="66" t="s">
        <v>1802</v>
      </c>
      <c r="K76" s="61">
        <v>10.5</v>
      </c>
      <c r="L76" s="61">
        <v>3</v>
      </c>
      <c r="M76" s="61">
        <v>3.5</v>
      </c>
      <c r="N76" s="66">
        <v>2</v>
      </c>
      <c r="O76" s="66" t="s">
        <v>1805</v>
      </c>
      <c r="P76" s="66" t="s">
        <v>1803</v>
      </c>
      <c r="Q76" s="97" t="s">
        <v>1811</v>
      </c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[2]nganjuk!$L$57</f>
        <v>69.5</v>
      </c>
      <c r="AD76" s="63">
        <f>I76-AC76</f>
        <v>-67.7</v>
      </c>
    </row>
    <row r="77" spans="1:31" s="68" customFormat="1" ht="15" customHeight="1">
      <c r="A77" s="64"/>
      <c r="B77" s="64"/>
      <c r="C77" s="64"/>
      <c r="D77" s="65"/>
      <c r="E77" s="62"/>
      <c r="F77" s="66"/>
      <c r="G77" s="97"/>
      <c r="H77" s="62"/>
      <c r="I77" s="61"/>
      <c r="J77" s="66"/>
      <c r="K77" s="61"/>
      <c r="L77" s="61"/>
      <c r="M77" s="61"/>
      <c r="N77" s="66"/>
      <c r="O77" s="66"/>
      <c r="P77" s="66"/>
      <c r="Q77" s="97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1" s="68" customFormat="1" ht="15" customHeight="1">
      <c r="A78" s="64">
        <v>9031</v>
      </c>
      <c r="B78" s="64">
        <v>593</v>
      </c>
      <c r="C78" s="64">
        <v>431</v>
      </c>
      <c r="D78" s="65">
        <v>1.4</v>
      </c>
      <c r="E78" s="62" t="s">
        <v>939</v>
      </c>
      <c r="F78" s="66">
        <v>1</v>
      </c>
      <c r="G78" s="97" t="s">
        <v>949</v>
      </c>
      <c r="H78" s="62" t="s">
        <v>158</v>
      </c>
      <c r="I78" s="61">
        <v>0.60000000000000853</v>
      </c>
      <c r="J78" s="66" t="s">
        <v>1802</v>
      </c>
      <c r="K78" s="61">
        <v>4.8</v>
      </c>
      <c r="L78" s="61">
        <v>2.5</v>
      </c>
      <c r="M78" s="61">
        <v>2.9</v>
      </c>
      <c r="N78" s="66">
        <v>1</v>
      </c>
      <c r="O78" s="66" t="s">
        <v>1805</v>
      </c>
      <c r="P78" s="66" t="s">
        <v>1803</v>
      </c>
      <c r="Q78" s="97" t="s">
        <v>1811</v>
      </c>
      <c r="R78" s="66">
        <v>0</v>
      </c>
      <c r="S78" s="66" t="s">
        <v>1803</v>
      </c>
      <c r="T78" s="66">
        <v>0</v>
      </c>
      <c r="U78" s="66" t="s">
        <v>1809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[2]nganjuk!$L$60</f>
        <v>77.099999999999994</v>
      </c>
      <c r="AD78" s="63">
        <f>I78-AC78</f>
        <v>-76.499999999999986</v>
      </c>
    </row>
    <row r="79" spans="1:31" s="68" customFormat="1" ht="15" customHeight="1">
      <c r="A79" s="99"/>
      <c r="B79" s="96"/>
      <c r="C79" s="99"/>
      <c r="D79" s="100"/>
      <c r="E79" s="101"/>
      <c r="F79" s="97"/>
      <c r="G79" s="97"/>
      <c r="H79" s="62"/>
      <c r="I79" s="61"/>
      <c r="J79" s="66"/>
      <c r="K79" s="61"/>
      <c r="L79" s="61"/>
      <c r="M79" s="61"/>
      <c r="N79" s="66"/>
      <c r="O79" s="66"/>
      <c r="P79" s="66"/>
      <c r="Q79" s="97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1" s="68" customFormat="1" ht="15" customHeight="1">
      <c r="A80" s="99">
        <v>9021</v>
      </c>
      <c r="B80" s="96">
        <v>594</v>
      </c>
      <c r="C80" s="99">
        <v>434</v>
      </c>
      <c r="D80" s="100">
        <v>0.9</v>
      </c>
      <c r="E80" s="101" t="s">
        <v>938</v>
      </c>
      <c r="F80" s="97">
        <v>1</v>
      </c>
      <c r="G80" s="97" t="s">
        <v>950</v>
      </c>
      <c r="H80" s="62" t="s">
        <v>376</v>
      </c>
      <c r="I80" s="61">
        <f>AE80-AD80</f>
        <v>0</v>
      </c>
      <c r="J80" s="66" t="s">
        <v>1802</v>
      </c>
      <c r="K80" s="61">
        <v>2.6</v>
      </c>
      <c r="L80" s="61">
        <v>3</v>
      </c>
      <c r="M80" s="61">
        <v>3</v>
      </c>
      <c r="N80" s="66">
        <v>1</v>
      </c>
      <c r="O80" s="66" t="s">
        <v>1805</v>
      </c>
      <c r="P80" s="66" t="s">
        <v>1803</v>
      </c>
      <c r="Q80" s="97" t="s">
        <v>1811</v>
      </c>
      <c r="R80" s="66">
        <v>0</v>
      </c>
      <c r="S80" s="66" t="s">
        <v>1803</v>
      </c>
      <c r="T80" s="66">
        <v>0</v>
      </c>
      <c r="U80" s="66" t="s">
        <v>1809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1807</v>
      </c>
      <c r="AA80" s="66" t="s">
        <v>1805</v>
      </c>
      <c r="AB80" s="67">
        <v>0</v>
      </c>
      <c r="AD80" s="63"/>
      <c r="AE80" s="87"/>
    </row>
    <row r="81" spans="1:31" s="68" customFormat="1" ht="15" customHeight="1">
      <c r="A81" s="99"/>
      <c r="B81" s="96"/>
      <c r="C81" s="99"/>
      <c r="D81" s="100"/>
      <c r="E81" s="101"/>
      <c r="F81" s="97"/>
      <c r="G81" s="97"/>
      <c r="H81" s="62"/>
      <c r="I81" s="61"/>
      <c r="J81" s="66"/>
      <c r="K81" s="61"/>
      <c r="L81" s="61"/>
      <c r="M81" s="61"/>
      <c r="N81" s="66"/>
      <c r="O81" s="66"/>
      <c r="P81" s="66"/>
      <c r="Q81" s="97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D81" s="63"/>
      <c r="AE81" s="87"/>
    </row>
    <row r="82" spans="1:31" s="68" customFormat="1" ht="15" customHeight="1">
      <c r="A82" s="313">
        <v>9029</v>
      </c>
      <c r="B82" s="64">
        <v>595</v>
      </c>
      <c r="C82" s="313">
        <v>435</v>
      </c>
      <c r="D82" s="314">
        <v>1.3</v>
      </c>
      <c r="E82" s="315" t="s">
        <v>937</v>
      </c>
      <c r="F82" s="66">
        <v>1</v>
      </c>
      <c r="G82" s="97" t="s">
        <v>951</v>
      </c>
      <c r="H82" s="62" t="s">
        <v>156</v>
      </c>
      <c r="I82" s="61">
        <v>0.10000000000000853</v>
      </c>
      <c r="J82" s="66" t="s">
        <v>1802</v>
      </c>
      <c r="K82" s="61">
        <v>2</v>
      </c>
      <c r="L82" s="61">
        <v>3</v>
      </c>
      <c r="M82" s="61">
        <v>3.5</v>
      </c>
      <c r="N82" s="66">
        <v>1</v>
      </c>
      <c r="O82" s="66" t="s">
        <v>1805</v>
      </c>
      <c r="P82" s="66" t="s">
        <v>1803</v>
      </c>
      <c r="Q82" s="97" t="s">
        <v>1811</v>
      </c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1805</v>
      </c>
      <c r="AB82" s="67">
        <v>0</v>
      </c>
      <c r="AC82" s="63">
        <f>[2]nganjuk!$L$58</f>
        <v>73.3</v>
      </c>
      <c r="AD82" s="63" t="e">
        <f>I82-#REF!</f>
        <v>#REF!</v>
      </c>
    </row>
    <row r="83" spans="1:31" s="68" customFormat="1" ht="15" customHeight="1">
      <c r="A83" s="313"/>
      <c r="B83" s="64"/>
      <c r="C83" s="313"/>
      <c r="D83" s="314"/>
      <c r="E83" s="315"/>
      <c r="F83" s="66"/>
      <c r="G83" s="97"/>
      <c r="H83" s="62"/>
      <c r="I83" s="61"/>
      <c r="J83" s="66"/>
      <c r="K83" s="61"/>
      <c r="L83" s="61"/>
      <c r="M83" s="61"/>
      <c r="N83" s="66"/>
      <c r="O83" s="66"/>
      <c r="P83" s="66"/>
      <c r="Q83" s="97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1" s="68" customFormat="1" ht="15" customHeight="1">
      <c r="A84" s="313"/>
      <c r="B84" s="64">
        <v>596</v>
      </c>
      <c r="C84" s="313"/>
      <c r="D84" s="314"/>
      <c r="E84" s="315"/>
      <c r="F84" s="66">
        <v>2</v>
      </c>
      <c r="G84" s="97" t="s">
        <v>952</v>
      </c>
      <c r="H84" s="62" t="s">
        <v>157</v>
      </c>
      <c r="I84" s="61">
        <v>0.90000000000000568</v>
      </c>
      <c r="J84" s="66" t="s">
        <v>1802</v>
      </c>
      <c r="K84" s="61">
        <v>8.1999999999999993</v>
      </c>
      <c r="L84" s="61">
        <v>2.5</v>
      </c>
      <c r="M84" s="61">
        <v>3.1</v>
      </c>
      <c r="N84" s="66">
        <v>1</v>
      </c>
      <c r="O84" s="66" t="s">
        <v>1808</v>
      </c>
      <c r="P84" s="66" t="s">
        <v>1803</v>
      </c>
      <c r="Q84" s="97" t="s">
        <v>1811</v>
      </c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D84" s="63" t="e">
        <f>I84-#REF!</f>
        <v>#REF!</v>
      </c>
    </row>
    <row r="85" spans="1:31" s="68" customFormat="1" ht="15" customHeight="1">
      <c r="A85" s="64"/>
      <c r="B85" s="64"/>
      <c r="C85" s="64"/>
      <c r="D85" s="65"/>
      <c r="E85" s="62"/>
      <c r="F85" s="66"/>
      <c r="G85" s="97"/>
      <c r="H85" s="62"/>
      <c r="I85" s="61"/>
      <c r="J85" s="66"/>
      <c r="K85" s="61"/>
      <c r="L85" s="61"/>
      <c r="M85" s="61"/>
      <c r="N85" s="66"/>
      <c r="O85" s="66"/>
      <c r="P85" s="66"/>
      <c r="Q85" s="97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</row>
    <row r="86" spans="1:31" s="68" customFormat="1" ht="15" customHeight="1">
      <c r="A86" s="64">
        <v>9035</v>
      </c>
      <c r="B86" s="64">
        <v>599</v>
      </c>
      <c r="C86" s="64">
        <v>438</v>
      </c>
      <c r="D86" s="65">
        <v>1.55</v>
      </c>
      <c r="E86" s="62" t="s">
        <v>936</v>
      </c>
      <c r="F86" s="66">
        <v>1</v>
      </c>
      <c r="G86" s="97" t="s">
        <v>953</v>
      </c>
      <c r="H86" s="62" t="s">
        <v>168</v>
      </c>
      <c r="I86" s="61">
        <v>0.65</v>
      </c>
      <c r="J86" s="66" t="s">
        <v>1802</v>
      </c>
      <c r="K86" s="61">
        <v>6.2</v>
      </c>
      <c r="L86" s="61">
        <v>3</v>
      </c>
      <c r="M86" s="61">
        <v>3.5</v>
      </c>
      <c r="N86" s="66">
        <v>1</v>
      </c>
      <c r="O86" s="66" t="s">
        <v>1805</v>
      </c>
      <c r="P86" s="66" t="s">
        <v>1803</v>
      </c>
      <c r="Q86" s="97" t="s">
        <v>1811</v>
      </c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[2]nganjuk!$L$65</f>
        <v>3.5</v>
      </c>
      <c r="AD86" s="63">
        <f>I86-AC86</f>
        <v>-2.85</v>
      </c>
    </row>
    <row r="87" spans="1:31" s="68" customFormat="1" ht="15" customHeight="1">
      <c r="A87" s="64"/>
      <c r="B87" s="64"/>
      <c r="C87" s="64"/>
      <c r="D87" s="65"/>
      <c r="E87" s="62"/>
      <c r="F87" s="66"/>
      <c r="G87" s="97"/>
      <c r="H87" s="62"/>
      <c r="I87" s="61"/>
      <c r="J87" s="66"/>
      <c r="K87" s="61"/>
      <c r="L87" s="61"/>
      <c r="M87" s="61"/>
      <c r="N87" s="66"/>
      <c r="O87" s="66"/>
      <c r="P87" s="66"/>
      <c r="Q87" s="97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1" s="68" customFormat="1" ht="15" customHeight="1">
      <c r="A88" s="313">
        <v>9037</v>
      </c>
      <c r="B88" s="64">
        <v>600</v>
      </c>
      <c r="C88" s="313">
        <v>440</v>
      </c>
      <c r="D88" s="314">
        <v>5.15</v>
      </c>
      <c r="E88" s="315" t="s">
        <v>935</v>
      </c>
      <c r="F88" s="66">
        <v>1</v>
      </c>
      <c r="G88" s="97" t="s">
        <v>954</v>
      </c>
      <c r="H88" s="62" t="s">
        <v>169</v>
      </c>
      <c r="I88" s="61">
        <v>0.19999999999999929</v>
      </c>
      <c r="J88" s="66" t="s">
        <v>1802</v>
      </c>
      <c r="K88" s="61">
        <v>18.7</v>
      </c>
      <c r="L88" s="61">
        <v>3.2</v>
      </c>
      <c r="M88" s="61">
        <v>3.5</v>
      </c>
      <c r="N88" s="66">
        <v>3</v>
      </c>
      <c r="O88" s="66" t="s">
        <v>1799</v>
      </c>
      <c r="P88" s="66" t="s">
        <v>1801</v>
      </c>
      <c r="Q88" s="97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C88" s="63">
        <f>[2]nganjuk!$L$66</f>
        <v>11.4</v>
      </c>
      <c r="AD88" s="63" t="e">
        <f>I88-#REF!</f>
        <v>#REF!</v>
      </c>
    </row>
    <row r="89" spans="1:31" s="68" customFormat="1" ht="15" customHeight="1">
      <c r="A89" s="313"/>
      <c r="B89" s="64"/>
      <c r="C89" s="313"/>
      <c r="D89" s="314"/>
      <c r="E89" s="315"/>
      <c r="F89" s="66"/>
      <c r="G89" s="97"/>
      <c r="H89" s="62"/>
      <c r="I89" s="61"/>
      <c r="J89" s="66"/>
      <c r="K89" s="61"/>
      <c r="L89" s="61"/>
      <c r="M89" s="61"/>
      <c r="N89" s="66"/>
      <c r="O89" s="66"/>
      <c r="P89" s="66"/>
      <c r="Q89" s="97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1" s="68" customFormat="1" ht="15" customHeight="1">
      <c r="A90" s="313"/>
      <c r="B90" s="64">
        <v>601</v>
      </c>
      <c r="C90" s="313"/>
      <c r="D90" s="314"/>
      <c r="E90" s="315"/>
      <c r="F90" s="66">
        <v>2</v>
      </c>
      <c r="G90" s="97" t="s">
        <v>955</v>
      </c>
      <c r="H90" s="62" t="s">
        <v>170</v>
      </c>
      <c r="I90" s="61">
        <v>0.94999999999999929</v>
      </c>
      <c r="J90" s="66" t="s">
        <v>1802</v>
      </c>
      <c r="K90" s="61">
        <v>2.5</v>
      </c>
      <c r="L90" s="61">
        <v>3</v>
      </c>
      <c r="M90" s="61">
        <v>3.5</v>
      </c>
      <c r="N90" s="66">
        <v>1</v>
      </c>
      <c r="O90" s="66" t="s">
        <v>1807</v>
      </c>
      <c r="P90" s="66" t="s">
        <v>1803</v>
      </c>
      <c r="Q90" s="97" t="s">
        <v>1811</v>
      </c>
      <c r="R90" s="66">
        <v>0</v>
      </c>
      <c r="S90" s="66" t="s">
        <v>1803</v>
      </c>
      <c r="T90" s="66">
        <v>0</v>
      </c>
      <c r="U90" s="66" t="s">
        <v>1805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D90" s="63" t="e">
        <f>I90-#REF!</f>
        <v>#REF!</v>
      </c>
    </row>
    <row r="91" spans="1:31" s="68" customFormat="1" ht="15" customHeight="1">
      <c r="A91" s="313"/>
      <c r="B91" s="64"/>
      <c r="C91" s="313"/>
      <c r="D91" s="314"/>
      <c r="E91" s="315"/>
      <c r="F91" s="66"/>
      <c r="G91" s="97"/>
      <c r="H91" s="62"/>
      <c r="I91" s="61"/>
      <c r="J91" s="66"/>
      <c r="K91" s="61"/>
      <c r="L91" s="61"/>
      <c r="M91" s="61"/>
      <c r="N91" s="66"/>
      <c r="O91" s="66"/>
      <c r="P91" s="66"/>
      <c r="Q91" s="97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1" s="68" customFormat="1" ht="15" customHeight="1">
      <c r="A92" s="313"/>
      <c r="B92" s="64">
        <v>602</v>
      </c>
      <c r="C92" s="313"/>
      <c r="D92" s="314"/>
      <c r="E92" s="315"/>
      <c r="F92" s="66">
        <v>3</v>
      </c>
      <c r="G92" s="97" t="s">
        <v>956</v>
      </c>
      <c r="H92" s="62" t="s">
        <v>171</v>
      </c>
      <c r="I92" s="61">
        <v>1.7</v>
      </c>
      <c r="J92" s="66" t="s">
        <v>1802</v>
      </c>
      <c r="K92" s="61">
        <v>2.6</v>
      </c>
      <c r="L92" s="61">
        <v>3</v>
      </c>
      <c r="M92" s="61">
        <v>3</v>
      </c>
      <c r="N92" s="66">
        <v>1</v>
      </c>
      <c r="O92" s="66" t="s">
        <v>1808</v>
      </c>
      <c r="P92" s="66" t="s">
        <v>1805</v>
      </c>
      <c r="Q92" s="97" t="s">
        <v>1811</v>
      </c>
      <c r="R92" s="66">
        <v>0</v>
      </c>
      <c r="S92" s="66" t="s">
        <v>1805</v>
      </c>
      <c r="T92" s="66">
        <v>0</v>
      </c>
      <c r="U92" s="66" t="s">
        <v>1805</v>
      </c>
      <c r="V92" s="66">
        <v>1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D92" s="63" t="e">
        <f>I92-#REF!</f>
        <v>#REF!</v>
      </c>
    </row>
    <row r="93" spans="1:31" s="68" customFormat="1" ht="15" customHeight="1">
      <c r="A93" s="313"/>
      <c r="B93" s="64"/>
      <c r="C93" s="313"/>
      <c r="D93" s="314"/>
      <c r="E93" s="315"/>
      <c r="F93" s="66"/>
      <c r="G93" s="97"/>
      <c r="H93" s="62"/>
      <c r="I93" s="61"/>
      <c r="J93" s="66"/>
      <c r="K93" s="61"/>
      <c r="L93" s="61"/>
      <c r="M93" s="61"/>
      <c r="N93" s="66"/>
      <c r="O93" s="66"/>
      <c r="P93" s="66"/>
      <c r="Q93" s="97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</row>
    <row r="94" spans="1:31" s="68" customFormat="1" ht="15" customHeight="1">
      <c r="A94" s="313"/>
      <c r="B94" s="64">
        <v>603</v>
      </c>
      <c r="C94" s="313"/>
      <c r="D94" s="314"/>
      <c r="E94" s="315"/>
      <c r="F94" s="66">
        <v>4</v>
      </c>
      <c r="G94" s="97" t="s">
        <v>957</v>
      </c>
      <c r="H94" s="62" t="s">
        <v>172</v>
      </c>
      <c r="I94" s="61">
        <v>3.45</v>
      </c>
      <c r="J94" s="66" t="s">
        <v>1802</v>
      </c>
      <c r="K94" s="61">
        <v>4.0999999999999996</v>
      </c>
      <c r="L94" s="61">
        <v>3.3</v>
      </c>
      <c r="M94" s="61">
        <v>3.7</v>
      </c>
      <c r="N94" s="66">
        <v>1</v>
      </c>
      <c r="O94" s="66" t="s">
        <v>1805</v>
      </c>
      <c r="P94" s="66" t="s">
        <v>1803</v>
      </c>
      <c r="Q94" s="97" t="s">
        <v>1811</v>
      </c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 t="e">
        <f>I94-#REF!</f>
        <v>#REF!</v>
      </c>
    </row>
    <row r="95" spans="1:31" s="68" customFormat="1" ht="15" customHeight="1">
      <c r="A95" s="313"/>
      <c r="B95" s="64"/>
      <c r="C95" s="313"/>
      <c r="D95" s="314"/>
      <c r="E95" s="315"/>
      <c r="F95" s="66"/>
      <c r="G95" s="97"/>
      <c r="H95" s="62"/>
      <c r="I95" s="61"/>
      <c r="J95" s="66"/>
      <c r="K95" s="61"/>
      <c r="L95" s="61"/>
      <c r="M95" s="61"/>
      <c r="N95" s="66"/>
      <c r="O95" s="66"/>
      <c r="P95" s="66"/>
      <c r="Q95" s="97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1" s="68" customFormat="1" ht="15" customHeight="1">
      <c r="A96" s="313"/>
      <c r="B96" s="64">
        <v>604</v>
      </c>
      <c r="C96" s="313"/>
      <c r="D96" s="314"/>
      <c r="E96" s="315"/>
      <c r="F96" s="66">
        <v>5</v>
      </c>
      <c r="G96" s="97" t="s">
        <v>958</v>
      </c>
      <c r="H96" s="62" t="s">
        <v>151</v>
      </c>
      <c r="I96" s="61">
        <v>5.0999999999999996</v>
      </c>
      <c r="J96" s="66" t="s">
        <v>1802</v>
      </c>
      <c r="K96" s="61">
        <v>5.0999999999999996</v>
      </c>
      <c r="L96" s="61">
        <v>3.3</v>
      </c>
      <c r="M96" s="61">
        <v>3.3</v>
      </c>
      <c r="N96" s="66">
        <v>2</v>
      </c>
      <c r="O96" s="66" t="s">
        <v>1808</v>
      </c>
      <c r="P96" s="66" t="s">
        <v>1805</v>
      </c>
      <c r="Q96" s="97" t="s">
        <v>1811</v>
      </c>
      <c r="R96" s="66">
        <v>0</v>
      </c>
      <c r="S96" s="66" t="s">
        <v>1805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 t="e">
        <f>I96-#REF!</f>
        <v>#REF!</v>
      </c>
    </row>
    <row r="97" spans="1:31" s="68" customFormat="1" ht="15" customHeight="1">
      <c r="A97" s="64"/>
      <c r="B97" s="64"/>
      <c r="C97" s="64"/>
      <c r="D97" s="65"/>
      <c r="E97" s="62"/>
      <c r="F97" s="66"/>
      <c r="G97" s="97"/>
      <c r="H97" s="62"/>
      <c r="I97" s="61"/>
      <c r="J97" s="66"/>
      <c r="K97" s="61"/>
      <c r="L97" s="61"/>
      <c r="M97" s="61"/>
      <c r="N97" s="66"/>
      <c r="O97" s="66"/>
      <c r="P97" s="66"/>
      <c r="Q97" s="97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1" s="68" customFormat="1" ht="15" customHeight="1">
      <c r="A98" s="64">
        <v>9047</v>
      </c>
      <c r="B98" s="152">
        <v>637</v>
      </c>
      <c r="C98" s="64">
        <v>9092</v>
      </c>
      <c r="D98" s="65">
        <v>0.45</v>
      </c>
      <c r="E98" s="62" t="s">
        <v>848</v>
      </c>
      <c r="F98" s="66">
        <v>1</v>
      </c>
      <c r="G98" s="97" t="s">
        <v>959</v>
      </c>
      <c r="H98" s="62" t="s">
        <v>162</v>
      </c>
      <c r="I98" s="61">
        <v>6.55</v>
      </c>
      <c r="J98" s="66" t="s">
        <v>1802</v>
      </c>
      <c r="K98" s="61">
        <v>2.5</v>
      </c>
      <c r="L98" s="61">
        <v>3</v>
      </c>
      <c r="M98" s="61"/>
      <c r="N98" s="66">
        <v>1</v>
      </c>
      <c r="O98" s="66" t="s">
        <v>1805</v>
      </c>
      <c r="P98" s="66" t="s">
        <v>1803</v>
      </c>
      <c r="Q98" s="97" t="s">
        <v>1811</v>
      </c>
      <c r="R98" s="66">
        <v>0</v>
      </c>
      <c r="S98" s="66" t="s">
        <v>1804</v>
      </c>
      <c r="T98" s="66">
        <v>0</v>
      </c>
      <c r="U98" s="66" t="s">
        <v>1805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[2]nganjuk!$L$81</f>
        <v>3.55</v>
      </c>
      <c r="AD98" s="63">
        <f>I98-AC98</f>
        <v>3</v>
      </c>
    </row>
    <row r="99" spans="1:31" s="68" customFormat="1" ht="15" customHeight="1">
      <c r="A99" s="64"/>
      <c r="B99" s="152"/>
      <c r="C99" s="64"/>
      <c r="D99" s="65"/>
      <c r="E99" s="62"/>
      <c r="F99" s="66"/>
      <c r="G99" s="97"/>
      <c r="H99" s="62"/>
      <c r="I99" s="61"/>
      <c r="J99" s="66"/>
      <c r="K99" s="61"/>
      <c r="L99" s="61"/>
      <c r="M99" s="61"/>
      <c r="N99" s="66"/>
      <c r="O99" s="66"/>
      <c r="P99" s="66"/>
      <c r="Q99" s="97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1" s="68" customFormat="1" ht="15" customHeight="1">
      <c r="A100" s="64">
        <v>9046</v>
      </c>
      <c r="B100" s="64">
        <v>638</v>
      </c>
      <c r="C100" s="64">
        <v>9093</v>
      </c>
      <c r="D100" s="65">
        <v>1.1499999999999999</v>
      </c>
      <c r="E100" s="62" t="s">
        <v>934</v>
      </c>
      <c r="F100" s="66">
        <v>1</v>
      </c>
      <c r="G100" s="97" t="s">
        <v>961</v>
      </c>
      <c r="H100" s="62" t="s">
        <v>176</v>
      </c>
      <c r="I100" s="61">
        <v>1.1000000000000085</v>
      </c>
      <c r="J100" s="66" t="s">
        <v>1802</v>
      </c>
      <c r="K100" s="61">
        <v>2</v>
      </c>
      <c r="L100" s="61">
        <v>4.5999999999999996</v>
      </c>
      <c r="M100" s="61">
        <v>4.4000000000000004</v>
      </c>
      <c r="N100" s="66">
        <v>1</v>
      </c>
      <c r="O100" s="66" t="s">
        <v>1807</v>
      </c>
      <c r="P100" s="66" t="s">
        <v>1803</v>
      </c>
      <c r="Q100" s="97" t="s">
        <v>1811</v>
      </c>
      <c r="R100" s="66">
        <v>0</v>
      </c>
      <c r="S100" s="66" t="s">
        <v>1803</v>
      </c>
      <c r="T100" s="66">
        <v>0</v>
      </c>
      <c r="U100" s="66" t="s">
        <v>1805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v>101.3</v>
      </c>
      <c r="AD100" s="63">
        <f>I100-AC100</f>
        <v>-100.19999999999999</v>
      </c>
    </row>
    <row r="101" spans="1:31" s="68" customFormat="1" ht="15" customHeight="1">
      <c r="A101" s="64"/>
      <c r="B101" s="64"/>
      <c r="C101" s="111"/>
      <c r="D101" s="124"/>
      <c r="E101" s="126"/>
      <c r="F101" s="180"/>
      <c r="G101" s="227"/>
      <c r="H101" s="126"/>
      <c r="I101" s="197"/>
      <c r="J101" s="180"/>
      <c r="K101" s="197"/>
      <c r="L101" s="197"/>
      <c r="M101" s="197"/>
      <c r="N101" s="180"/>
      <c r="O101" s="180"/>
      <c r="P101" s="180"/>
      <c r="Q101" s="227"/>
      <c r="R101" s="180"/>
      <c r="S101" s="180"/>
      <c r="T101" s="180"/>
      <c r="U101" s="180"/>
      <c r="V101" s="180"/>
      <c r="W101" s="180"/>
      <c r="X101" s="180"/>
      <c r="Y101" s="180"/>
      <c r="Z101" s="180"/>
      <c r="AA101" s="180"/>
      <c r="AB101" s="191"/>
      <c r="AC101" s="63"/>
      <c r="AD101" s="63"/>
    </row>
    <row r="102" spans="1:31" s="68" customFormat="1" ht="15" customHeight="1" thickBot="1">
      <c r="A102" s="64">
        <v>9024</v>
      </c>
      <c r="B102" s="64">
        <v>639</v>
      </c>
      <c r="C102" s="157" t="s">
        <v>1488</v>
      </c>
      <c r="D102" s="200">
        <v>7.86</v>
      </c>
      <c r="E102" s="202" t="s">
        <v>897</v>
      </c>
      <c r="F102" s="83">
        <v>2</v>
      </c>
      <c r="G102" s="201" t="s">
        <v>960</v>
      </c>
      <c r="H102" s="202" t="s">
        <v>150</v>
      </c>
      <c r="I102" s="82">
        <v>3.5999999999999943</v>
      </c>
      <c r="J102" s="83" t="s">
        <v>1802</v>
      </c>
      <c r="K102" s="82">
        <v>2.5</v>
      </c>
      <c r="L102" s="82">
        <v>3.1</v>
      </c>
      <c r="M102" s="82">
        <v>3.3</v>
      </c>
      <c r="N102" s="83">
        <v>1</v>
      </c>
      <c r="O102" s="83" t="s">
        <v>1805</v>
      </c>
      <c r="P102" s="83" t="s">
        <v>1803</v>
      </c>
      <c r="Q102" s="201" t="s">
        <v>1811</v>
      </c>
      <c r="R102" s="83">
        <v>0</v>
      </c>
      <c r="S102" s="83" t="s">
        <v>1803</v>
      </c>
      <c r="T102" s="83">
        <v>0</v>
      </c>
      <c r="U102" s="83" t="s">
        <v>1810</v>
      </c>
      <c r="V102" s="83">
        <v>0</v>
      </c>
      <c r="W102" s="83" t="s">
        <v>1806</v>
      </c>
      <c r="X102" s="83" t="s">
        <v>1805</v>
      </c>
      <c r="Y102" s="83">
        <v>0</v>
      </c>
      <c r="Z102" s="83" t="s">
        <v>1801</v>
      </c>
      <c r="AA102" s="83" t="s">
        <v>1805</v>
      </c>
      <c r="AB102" s="84">
        <v>0</v>
      </c>
      <c r="AD102" s="63" t="e">
        <f>I102-#REF!</f>
        <v>#REF!</v>
      </c>
    </row>
    <row r="103" spans="1:31" s="68" customFormat="1" ht="15" customHeight="1">
      <c r="A103" s="96"/>
      <c r="B103" s="96"/>
      <c r="C103" s="96"/>
      <c r="D103" s="181"/>
      <c r="E103" s="183"/>
      <c r="F103" s="96"/>
      <c r="G103" s="96"/>
      <c r="H103" s="183"/>
      <c r="I103" s="184"/>
      <c r="J103" s="96"/>
      <c r="K103" s="184"/>
      <c r="L103" s="184"/>
      <c r="M103" s="184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D103" s="63"/>
    </row>
    <row r="104" spans="1:31">
      <c r="C104" s="161"/>
      <c r="D104" s="161"/>
      <c r="E104" s="161"/>
      <c r="F104" s="161"/>
      <c r="G104" s="161"/>
      <c r="H104" s="161"/>
      <c r="I104" s="161"/>
      <c r="J104" s="161"/>
      <c r="K104" s="168"/>
      <c r="L104" s="162"/>
      <c r="M104" s="162"/>
      <c r="N104" s="162"/>
      <c r="O104" s="163"/>
      <c r="P104" s="163"/>
      <c r="Q104" s="163"/>
      <c r="R104" s="164"/>
      <c r="S104" s="162"/>
      <c r="T104" s="162"/>
      <c r="U104" s="161"/>
      <c r="V104" s="162"/>
      <c r="W104" s="162"/>
      <c r="X104" s="161"/>
      <c r="Y104" s="161"/>
      <c r="Z104" s="161"/>
      <c r="AA104" s="161"/>
      <c r="AB104" s="161"/>
      <c r="AC104" s="161"/>
      <c r="AD104" s="161"/>
      <c r="AE104" s="161"/>
    </row>
    <row r="105" spans="1:31">
      <c r="C105" s="129" t="s">
        <v>1064</v>
      </c>
      <c r="D105"/>
      <c r="E105"/>
      <c r="F105" s="129" t="s">
        <v>1065</v>
      </c>
      <c r="G105"/>
      <c r="H105"/>
      <c r="I105" s="129" t="s">
        <v>1066</v>
      </c>
      <c r="J105"/>
      <c r="K105"/>
      <c r="L105" s="129" t="s">
        <v>1067</v>
      </c>
      <c r="M105"/>
      <c r="N105"/>
      <c r="O105" s="129" t="s">
        <v>1068</v>
      </c>
      <c r="P105"/>
      <c r="Q105"/>
      <c r="R105"/>
      <c r="S105"/>
      <c r="T105" s="129" t="s">
        <v>1069</v>
      </c>
      <c r="U105"/>
      <c r="V105"/>
      <c r="W105"/>
      <c r="X105"/>
      <c r="Y105"/>
      <c r="Z105"/>
      <c r="AC105" s="165"/>
      <c r="AD105" s="165"/>
      <c r="AE105" s="165"/>
    </row>
    <row r="106" spans="1:31">
      <c r="C106" s="130" t="s">
        <v>1070</v>
      </c>
      <c r="D106" s="131" t="s">
        <v>1071</v>
      </c>
      <c r="E106"/>
      <c r="F106" s="132" t="s">
        <v>1072</v>
      </c>
      <c r="G106" s="132" t="s">
        <v>1073</v>
      </c>
      <c r="H106"/>
      <c r="I106" s="132" t="s">
        <v>1074</v>
      </c>
      <c r="J106" s="132" t="s">
        <v>1075</v>
      </c>
      <c r="K106" s="133"/>
      <c r="L106" s="132" t="s">
        <v>1076</v>
      </c>
      <c r="M106" s="132" t="s">
        <v>1077</v>
      </c>
      <c r="N106" s="133"/>
      <c r="O106" s="133"/>
      <c r="P106" s="132"/>
      <c r="Q106" s="132"/>
      <c r="R106" s="133"/>
      <c r="S106" s="133"/>
      <c r="T106" s="132" t="s">
        <v>1078</v>
      </c>
      <c r="U106" s="132" t="s">
        <v>1079</v>
      </c>
      <c r="V106" s="133"/>
      <c r="W106" s="133"/>
      <c r="X106" s="133"/>
      <c r="Y106" s="132" t="s">
        <v>1202</v>
      </c>
      <c r="Z106" s="132" t="s">
        <v>476</v>
      </c>
      <c r="AC106" s="165"/>
      <c r="AD106" s="165"/>
      <c r="AE106" s="165"/>
    </row>
    <row r="107" spans="1:31">
      <c r="C107" s="130" t="s">
        <v>1080</v>
      </c>
      <c r="D107" s="131" t="s">
        <v>1081</v>
      </c>
      <c r="E107"/>
      <c r="F107" s="132" t="s">
        <v>1082</v>
      </c>
      <c r="G107" s="132" t="s">
        <v>1083</v>
      </c>
      <c r="H107"/>
      <c r="I107" s="132" t="s">
        <v>1084</v>
      </c>
      <c r="J107" s="132" t="s">
        <v>1085</v>
      </c>
      <c r="K107" s="133"/>
      <c r="L107" s="132" t="s">
        <v>1086</v>
      </c>
      <c r="M107" s="132" t="s">
        <v>1087</v>
      </c>
      <c r="N107" s="133"/>
      <c r="O107" s="132" t="s">
        <v>1088</v>
      </c>
      <c r="P107" s="132"/>
      <c r="Q107" s="132"/>
      <c r="R107" s="133"/>
      <c r="S107" s="133"/>
      <c r="T107" s="132" t="s">
        <v>1089</v>
      </c>
      <c r="U107" s="132" t="s">
        <v>1090</v>
      </c>
      <c r="V107" s="133"/>
      <c r="W107" s="133"/>
      <c r="X107" s="133"/>
      <c r="Y107" s="132" t="s">
        <v>1084</v>
      </c>
      <c r="Z107" s="132" t="s">
        <v>1204</v>
      </c>
      <c r="AC107" s="165"/>
      <c r="AD107" s="165"/>
      <c r="AE107" s="165"/>
    </row>
    <row r="108" spans="1:31">
      <c r="C108" s="130" t="s">
        <v>1091</v>
      </c>
      <c r="D108" s="131" t="s">
        <v>1092</v>
      </c>
      <c r="E108"/>
      <c r="F108" s="132" t="s">
        <v>1093</v>
      </c>
      <c r="G108" s="132" t="s">
        <v>1094</v>
      </c>
      <c r="H108"/>
      <c r="I108" s="132" t="s">
        <v>1095</v>
      </c>
      <c r="J108" s="132" t="s">
        <v>1096</v>
      </c>
      <c r="K108" s="133"/>
      <c r="L108" s="132" t="s">
        <v>1097</v>
      </c>
      <c r="M108" s="132" t="s">
        <v>1098</v>
      </c>
      <c r="N108" s="133"/>
      <c r="O108" s="132" t="s">
        <v>1099</v>
      </c>
      <c r="P108" s="132" t="s">
        <v>1100</v>
      </c>
      <c r="Q108" s="132"/>
      <c r="R108" s="133"/>
      <c r="S108" s="133"/>
      <c r="T108" s="132" t="s">
        <v>1101</v>
      </c>
      <c r="U108" s="132" t="s">
        <v>1102</v>
      </c>
      <c r="V108" s="133"/>
      <c r="W108" s="133"/>
      <c r="X108" s="133"/>
      <c r="Y108" s="132" t="s">
        <v>1171</v>
      </c>
      <c r="Z108" s="132" t="s">
        <v>1205</v>
      </c>
      <c r="AC108" s="165"/>
      <c r="AD108" s="165"/>
      <c r="AE108" s="165"/>
    </row>
    <row r="109" spans="1:31">
      <c r="C109" s="130" t="s">
        <v>1103</v>
      </c>
      <c r="D109" s="131" t="s">
        <v>1104</v>
      </c>
      <c r="E109"/>
      <c r="F109" s="132" t="s">
        <v>1105</v>
      </c>
      <c r="G109" s="132" t="s">
        <v>1106</v>
      </c>
      <c r="H109"/>
      <c r="I109" s="132" t="s">
        <v>1107</v>
      </c>
      <c r="J109" s="132" t="s">
        <v>1108</v>
      </c>
      <c r="K109" s="133"/>
      <c r="L109" s="132" t="s">
        <v>1109</v>
      </c>
      <c r="M109" s="132" t="s">
        <v>1110</v>
      </c>
      <c r="N109" s="133"/>
      <c r="O109" s="132" t="s">
        <v>1095</v>
      </c>
      <c r="P109" s="132" t="s">
        <v>1111</v>
      </c>
      <c r="Q109" s="132"/>
      <c r="R109" s="133"/>
      <c r="S109" s="133"/>
      <c r="T109" s="132" t="s">
        <v>1112</v>
      </c>
      <c r="U109" s="132" t="s">
        <v>1113</v>
      </c>
      <c r="V109" s="133"/>
      <c r="W109" s="133"/>
      <c r="X109" s="133"/>
      <c r="Y109" s="132" t="s">
        <v>1074</v>
      </c>
      <c r="Z109" s="132" t="s">
        <v>1206</v>
      </c>
      <c r="AC109" s="165"/>
      <c r="AD109" s="165"/>
      <c r="AE109" s="165"/>
    </row>
    <row r="110" spans="1:31">
      <c r="C110"/>
      <c r="D110" s="134"/>
      <c r="E110"/>
      <c r="F110" s="132" t="s">
        <v>1114</v>
      </c>
      <c r="G110" s="132" t="s">
        <v>1115</v>
      </c>
      <c r="H110"/>
      <c r="I110" s="132" t="s">
        <v>1116</v>
      </c>
      <c r="J110" s="132" t="s">
        <v>1117</v>
      </c>
      <c r="K110" s="133"/>
      <c r="L110" s="132" t="s">
        <v>1118</v>
      </c>
      <c r="M110" s="132" t="s">
        <v>1119</v>
      </c>
      <c r="N110" s="133"/>
      <c r="O110" s="133"/>
      <c r="P110" s="133"/>
      <c r="Q110" s="133"/>
      <c r="R110" s="133"/>
      <c r="S110" s="133"/>
      <c r="T110" s="132" t="s">
        <v>1120</v>
      </c>
      <c r="U110" s="132" t="s">
        <v>1121</v>
      </c>
      <c r="V110" s="133"/>
      <c r="W110" s="133"/>
      <c r="X110" s="133"/>
      <c r="Y110" s="132" t="s">
        <v>1132</v>
      </c>
      <c r="Z110" s="132" t="s">
        <v>1148</v>
      </c>
      <c r="AC110" s="165"/>
      <c r="AD110" s="165"/>
      <c r="AE110" s="165"/>
    </row>
    <row r="111" spans="1:31">
      <c r="C111" s="135" t="s">
        <v>1122</v>
      </c>
      <c r="D111" s="134"/>
      <c r="E111"/>
      <c r="F111" s="132" t="s">
        <v>1101</v>
      </c>
      <c r="G111" s="132" t="s">
        <v>1123</v>
      </c>
      <c r="H111"/>
      <c r="I111" s="132" t="s">
        <v>1124</v>
      </c>
      <c r="J111" s="132" t="s">
        <v>1125</v>
      </c>
      <c r="K111" s="133"/>
      <c r="L111" s="132" t="s">
        <v>1126</v>
      </c>
      <c r="M111" s="132" t="s">
        <v>1127</v>
      </c>
      <c r="N111" s="133"/>
      <c r="O111" s="132" t="s">
        <v>1128</v>
      </c>
      <c r="P111" s="132"/>
      <c r="Q111" s="132"/>
      <c r="R111" s="133"/>
      <c r="S111" s="133"/>
      <c r="T111" s="132" t="s">
        <v>1107</v>
      </c>
      <c r="U111" s="132" t="s">
        <v>1129</v>
      </c>
      <c r="V111" s="133"/>
      <c r="W111" s="133"/>
      <c r="X111" s="133"/>
      <c r="Y111" s="133"/>
      <c r="Z111" s="133"/>
      <c r="AC111" s="165"/>
      <c r="AD111" s="165"/>
      <c r="AE111" s="165"/>
    </row>
    <row r="112" spans="1:31">
      <c r="C112" s="130" t="s">
        <v>1130</v>
      </c>
      <c r="D112" s="136" t="s">
        <v>1131</v>
      </c>
      <c r="E112" s="137"/>
      <c r="F112" s="132" t="s">
        <v>1132</v>
      </c>
      <c r="G112" s="132" t="s">
        <v>1133</v>
      </c>
      <c r="H112"/>
      <c r="I112" s="132" t="s">
        <v>1134</v>
      </c>
      <c r="J112" s="132" t="s">
        <v>1135</v>
      </c>
      <c r="K112" s="133"/>
      <c r="L112" s="132" t="s">
        <v>1136</v>
      </c>
      <c r="M112" s="132" t="s">
        <v>1137</v>
      </c>
      <c r="N112" s="133"/>
      <c r="O112" s="132" t="s">
        <v>1138</v>
      </c>
      <c r="P112" s="132" t="s">
        <v>1139</v>
      </c>
      <c r="Q112" s="132"/>
      <c r="R112" s="133"/>
      <c r="S112" s="133"/>
      <c r="T112" s="132" t="s">
        <v>1140</v>
      </c>
      <c r="U112" s="132" t="s">
        <v>1141</v>
      </c>
      <c r="V112" s="133"/>
      <c r="W112" s="133"/>
      <c r="X112" s="133"/>
      <c r="Y112" s="133"/>
      <c r="Z112" s="133"/>
      <c r="AC112" s="165"/>
      <c r="AD112" s="165"/>
      <c r="AE112" s="165"/>
    </row>
    <row r="113" spans="3:31">
      <c r="C113" s="130" t="s">
        <v>1142</v>
      </c>
      <c r="D113" s="136" t="s">
        <v>1143</v>
      </c>
      <c r="E113" s="137"/>
      <c r="F113" s="132" t="s">
        <v>1144</v>
      </c>
      <c r="G113" s="132" t="s">
        <v>1145</v>
      </c>
      <c r="H113"/>
      <c r="I113" s="132"/>
      <c r="J113" s="132" t="s">
        <v>1146</v>
      </c>
      <c r="K113" s="133"/>
      <c r="L113" s="132" t="s">
        <v>1147</v>
      </c>
      <c r="M113" s="132" t="s">
        <v>1148</v>
      </c>
      <c r="N113" s="133"/>
      <c r="O113" s="132" t="s">
        <v>1149</v>
      </c>
      <c r="P113" s="132" t="s">
        <v>1111</v>
      </c>
      <c r="Q113" s="132"/>
      <c r="R113" s="133"/>
      <c r="S113" s="133"/>
      <c r="T113" s="132" t="s">
        <v>1149</v>
      </c>
      <c r="U113" s="132" t="s">
        <v>1150</v>
      </c>
      <c r="V113" s="133"/>
      <c r="W113" s="133"/>
      <c r="X113" s="133"/>
      <c r="Y113" s="133"/>
      <c r="Z113" s="133"/>
      <c r="AC113" s="165"/>
      <c r="AD113" s="165"/>
      <c r="AE113" s="165"/>
    </row>
    <row r="114" spans="3:31">
      <c r="C114" s="130" t="s">
        <v>1151</v>
      </c>
      <c r="D114" s="136" t="s">
        <v>1152</v>
      </c>
      <c r="E114" s="137"/>
      <c r="F114" s="132" t="s">
        <v>1149</v>
      </c>
      <c r="G114" s="132" t="s">
        <v>1153</v>
      </c>
      <c r="H114"/>
      <c r="I114" s="132" t="s">
        <v>1089</v>
      </c>
      <c r="J114" s="132" t="s">
        <v>1154</v>
      </c>
      <c r="K114" s="133"/>
      <c r="L114" s="133"/>
      <c r="M114" s="133"/>
      <c r="N114" s="133"/>
      <c r="O114" s="132" t="s">
        <v>1089</v>
      </c>
      <c r="P114" s="132" t="s">
        <v>1155</v>
      </c>
      <c r="Q114" s="132"/>
      <c r="R114" s="133"/>
      <c r="S114" s="133"/>
      <c r="T114" s="132" t="s">
        <v>1095</v>
      </c>
      <c r="U114" s="132" t="s">
        <v>1156</v>
      </c>
      <c r="V114" s="133"/>
      <c r="W114" s="133"/>
      <c r="X114" s="133"/>
      <c r="Y114" s="133"/>
      <c r="Z114" s="133"/>
      <c r="AC114" s="165"/>
      <c r="AD114" s="165"/>
      <c r="AE114" s="165"/>
    </row>
    <row r="115" spans="3:31">
      <c r="C115" s="130" t="s">
        <v>1157</v>
      </c>
      <c r="D115" s="136" t="s">
        <v>1170</v>
      </c>
      <c r="E115" s="137"/>
      <c r="F115" s="132" t="s">
        <v>1171</v>
      </c>
      <c r="G115" s="132" t="s">
        <v>1172</v>
      </c>
      <c r="H115"/>
      <c r="I115" s="132" t="s">
        <v>1173</v>
      </c>
      <c r="J115" s="132" t="s">
        <v>1174</v>
      </c>
      <c r="K115" s="133"/>
      <c r="L115" s="132"/>
      <c r="M115" s="132"/>
      <c r="N115" s="133"/>
      <c r="O115" s="132" t="s">
        <v>1107</v>
      </c>
      <c r="P115" s="132" t="s">
        <v>1175</v>
      </c>
      <c r="Q115" s="132"/>
      <c r="R115" s="133"/>
      <c r="S115" s="133"/>
      <c r="T115" s="132" t="s">
        <v>1134</v>
      </c>
      <c r="U115" s="132" t="s">
        <v>1176</v>
      </c>
      <c r="V115" s="133"/>
      <c r="W115" s="133"/>
      <c r="X115" s="133"/>
      <c r="Y115" s="133"/>
      <c r="Z115" s="133"/>
      <c r="AC115" s="165"/>
      <c r="AD115" s="165"/>
      <c r="AE115" s="165"/>
    </row>
    <row r="116" spans="3:31">
      <c r="C116" s="130" t="s">
        <v>1177</v>
      </c>
      <c r="D116" s="136" t="s">
        <v>1178</v>
      </c>
      <c r="E116" s="137"/>
      <c r="F116" s="132" t="s">
        <v>1089</v>
      </c>
      <c r="G116" s="132" t="s">
        <v>1179</v>
      </c>
      <c r="H116"/>
      <c r="I116" s="132" t="s">
        <v>1149</v>
      </c>
      <c r="J116" s="132" t="s">
        <v>1085</v>
      </c>
      <c r="K116" s="133"/>
      <c r="L116" s="133"/>
      <c r="M116" s="133"/>
      <c r="N116" s="133"/>
      <c r="O116" s="132" t="s">
        <v>1140</v>
      </c>
      <c r="P116" s="132" t="s">
        <v>1180</v>
      </c>
      <c r="Q116" s="132"/>
      <c r="R116" s="133"/>
      <c r="S116" s="133"/>
      <c r="T116" s="132" t="s">
        <v>1181</v>
      </c>
      <c r="U116" s="132" t="s">
        <v>1182</v>
      </c>
      <c r="V116" s="133"/>
      <c r="W116" s="133"/>
      <c r="X116" s="133"/>
      <c r="Y116" s="133"/>
      <c r="Z116" s="133"/>
      <c r="AC116" s="165"/>
      <c r="AD116" s="167"/>
      <c r="AE116" s="165"/>
    </row>
    <row r="117" spans="3:31">
      <c r="C117" s="130" t="s">
        <v>1183</v>
      </c>
      <c r="D117" s="136" t="s">
        <v>1184</v>
      </c>
      <c r="E117" s="137"/>
      <c r="F117" s="132" t="s">
        <v>1185</v>
      </c>
      <c r="G117" s="132" t="s">
        <v>1186</v>
      </c>
      <c r="H117"/>
      <c r="I117" s="132"/>
      <c r="J117" s="132" t="s">
        <v>1174</v>
      </c>
      <c r="K117" s="133"/>
      <c r="L117" s="132"/>
      <c r="M117" s="132"/>
      <c r="N117" s="133"/>
      <c r="O117" s="132" t="s">
        <v>1132</v>
      </c>
      <c r="P117" s="132" t="s">
        <v>1187</v>
      </c>
      <c r="Q117" s="132"/>
      <c r="R117" s="133"/>
      <c r="S117" s="133"/>
      <c r="T117" s="132" t="s">
        <v>1124</v>
      </c>
      <c r="U117" s="132" t="s">
        <v>1188</v>
      </c>
      <c r="V117" s="133"/>
      <c r="W117" s="133"/>
      <c r="X117" s="133"/>
      <c r="Y117" s="133"/>
      <c r="Z117" s="133"/>
      <c r="AC117" s="165"/>
      <c r="AD117" s="167"/>
      <c r="AE117" s="165"/>
    </row>
    <row r="118" spans="3:31">
      <c r="C118" s="135"/>
      <c r="D118" s="138"/>
      <c r="E118" s="139"/>
      <c r="F118" s="132" t="s">
        <v>1189</v>
      </c>
      <c r="G118" s="132" t="s">
        <v>1190</v>
      </c>
      <c r="H118"/>
      <c r="I118" s="132" t="s">
        <v>1140</v>
      </c>
      <c r="J118" s="132" t="s">
        <v>1085</v>
      </c>
      <c r="K118" s="133"/>
      <c r="L118" s="133"/>
      <c r="M118" s="133"/>
      <c r="N118" s="133"/>
      <c r="O118" s="133"/>
      <c r="P118" s="133"/>
      <c r="Q118" s="133"/>
      <c r="R118" s="133"/>
      <c r="S118" s="133"/>
      <c r="T118" s="132" t="s">
        <v>1144</v>
      </c>
      <c r="U118" s="132" t="s">
        <v>1191</v>
      </c>
      <c r="V118" s="133"/>
      <c r="W118" s="133"/>
      <c r="X118" s="133"/>
      <c r="Y118" s="133"/>
      <c r="Z118" s="133"/>
      <c r="AC118" s="165"/>
      <c r="AD118" s="167"/>
      <c r="AE118" s="165"/>
    </row>
    <row r="119" spans="3:31">
      <c r="C119" s="139"/>
      <c r="D119" s="138"/>
      <c r="E119" s="139"/>
      <c r="F119" s="132" t="s">
        <v>1192</v>
      </c>
      <c r="G119" s="132" t="s">
        <v>1193</v>
      </c>
      <c r="H119"/>
      <c r="I119" s="132"/>
      <c r="J119" s="132" t="s">
        <v>1194</v>
      </c>
      <c r="K119" s="133"/>
      <c r="L119" s="132"/>
      <c r="M119" s="132"/>
      <c r="N119" s="133"/>
      <c r="O119" s="132"/>
      <c r="P119" s="132"/>
      <c r="Q119" s="132"/>
      <c r="R119" s="133"/>
      <c r="S119" s="133"/>
      <c r="T119" s="132" t="s">
        <v>1195</v>
      </c>
      <c r="U119" s="132" t="s">
        <v>1196</v>
      </c>
      <c r="V119" s="133"/>
      <c r="W119" s="133"/>
      <c r="X119" s="133"/>
      <c r="Y119" s="133"/>
      <c r="Z119" s="133"/>
    </row>
    <row r="120" spans="3:31">
      <c r="C120"/>
      <c r="D120" s="134"/>
      <c r="E120"/>
      <c r="F120" s="132" t="s">
        <v>1134</v>
      </c>
      <c r="G120" s="132" t="s">
        <v>1148</v>
      </c>
      <c r="H120"/>
      <c r="I120" s="132" t="s">
        <v>1171</v>
      </c>
      <c r="J120" s="132" t="s">
        <v>1154</v>
      </c>
      <c r="K120" s="133"/>
      <c r="L120" s="133"/>
      <c r="M120" s="133"/>
      <c r="N120" s="133"/>
      <c r="O120" s="133"/>
      <c r="P120" s="133"/>
      <c r="Q120" s="133"/>
      <c r="R120" s="133"/>
      <c r="S120" s="133"/>
      <c r="T120" s="132" t="s">
        <v>1197</v>
      </c>
      <c r="U120" s="132" t="s">
        <v>1198</v>
      </c>
      <c r="V120" s="133"/>
      <c r="W120" s="133"/>
      <c r="X120" s="133"/>
      <c r="Y120" s="133"/>
      <c r="Z120" s="133"/>
    </row>
    <row r="121" spans="3:31">
      <c r="C121"/>
      <c r="D121" s="134"/>
      <c r="E121"/>
      <c r="F121" s="135"/>
      <c r="G121" s="135"/>
      <c r="H121"/>
      <c r="I121" s="132"/>
      <c r="J121" s="132" t="s">
        <v>1199</v>
      </c>
      <c r="K121" s="133"/>
      <c r="L121" s="133"/>
      <c r="M121" s="133"/>
      <c r="N121" s="133"/>
      <c r="O121" s="132"/>
      <c r="P121" s="132"/>
      <c r="Q121" s="132"/>
      <c r="R121" s="133"/>
      <c r="S121" s="133"/>
      <c r="T121" s="132" t="s">
        <v>1200</v>
      </c>
      <c r="U121" s="132" t="s">
        <v>1201</v>
      </c>
      <c r="V121" s="133"/>
      <c r="W121" s="133"/>
      <c r="X121" s="133"/>
      <c r="Y121" s="133"/>
      <c r="Z121" s="133"/>
    </row>
  </sheetData>
  <mergeCells count="55">
    <mergeCell ref="D88:D96"/>
    <mergeCell ref="E88:E96"/>
    <mergeCell ref="A82:A84"/>
    <mergeCell ref="C82:C84"/>
    <mergeCell ref="D82:D84"/>
    <mergeCell ref="E82:E84"/>
    <mergeCell ref="A88:A96"/>
    <mergeCell ref="C88:C96"/>
    <mergeCell ref="E60:E64"/>
    <mergeCell ref="A68:A74"/>
    <mergeCell ref="C68:C74"/>
    <mergeCell ref="D68:D74"/>
    <mergeCell ref="E68:E74"/>
    <mergeCell ref="A60:A64"/>
    <mergeCell ref="C60:C64"/>
    <mergeCell ref="D60:D64"/>
    <mergeCell ref="D46:D52"/>
    <mergeCell ref="E46:E52"/>
    <mergeCell ref="D38:D42"/>
    <mergeCell ref="E38:E42"/>
    <mergeCell ref="A18:A20"/>
    <mergeCell ref="C18:C20"/>
    <mergeCell ref="D18:D20"/>
    <mergeCell ref="E18:E20"/>
    <mergeCell ref="A24:A30"/>
    <mergeCell ref="C24:C30"/>
    <mergeCell ref="D24:D30"/>
    <mergeCell ref="E24:E30"/>
    <mergeCell ref="C38:C42"/>
    <mergeCell ref="A38:A42"/>
    <mergeCell ref="A46:A52"/>
    <mergeCell ref="C46:C52"/>
    <mergeCell ref="N7:N8"/>
    <mergeCell ref="O7:R7"/>
    <mergeCell ref="G6:G8"/>
    <mergeCell ref="A12:A16"/>
    <mergeCell ref="C12:C16"/>
    <mergeCell ref="D12:D16"/>
    <mergeCell ref="E12:E16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9" orientation="landscape" r:id="rId1"/>
  <headerFooter alignWithMargins="0"/>
  <rowBreaks count="1" manualBreakCount="1">
    <brk id="57" min="2" max="28" man="1"/>
  </rowBreaks>
  <colBreaks count="1" manualBreakCount="1">
    <brk id="28" max="7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13"/>
  </sheetPr>
  <dimension ref="A1:AE163"/>
  <sheetViews>
    <sheetView view="pageBreakPreview" topLeftCell="C1" zoomScale="75" zoomScaleNormal="25" zoomScaleSheetLayoutView="40" workbookViewId="0">
      <selection activeCell="O104" sqref="O104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8.7109375" style="69" customWidth="1"/>
    <col min="6" max="6" width="9.140625" style="85" bestFit="1" customWidth="1"/>
    <col min="7" max="7" width="24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8.42578125" style="85" customWidth="1"/>
    <col min="13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9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477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13">
        <v>9066</v>
      </c>
      <c r="B10" s="64">
        <v>379</v>
      </c>
      <c r="C10" s="356">
        <v>227</v>
      </c>
      <c r="D10" s="337">
        <v>1.05</v>
      </c>
      <c r="E10" s="357" t="s">
        <v>777</v>
      </c>
      <c r="F10" s="78">
        <v>1</v>
      </c>
      <c r="G10" s="78" t="s">
        <v>778</v>
      </c>
      <c r="H10" s="95" t="s">
        <v>190</v>
      </c>
      <c r="I10" s="81">
        <v>9.9999999999994316E-2</v>
      </c>
      <c r="J10" s="78" t="s">
        <v>1802</v>
      </c>
      <c r="K10" s="81">
        <v>2.5</v>
      </c>
      <c r="L10" s="81">
        <v>7</v>
      </c>
      <c r="M10" s="81"/>
      <c r="N10" s="78">
        <v>1</v>
      </c>
      <c r="O10" s="78" t="s">
        <v>1808</v>
      </c>
      <c r="P10" s="78" t="s">
        <v>1805</v>
      </c>
      <c r="Q10" s="78" t="s">
        <v>1811</v>
      </c>
      <c r="R10" s="78">
        <v>0</v>
      </c>
      <c r="S10" s="78" t="s">
        <v>1804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  <c r="AC10" s="63">
        <f>[2]nganjuk!$L$104</f>
        <v>73.2</v>
      </c>
      <c r="AD10" s="63" t="e">
        <f>I10-#REF!</f>
        <v>#REF!</v>
      </c>
    </row>
    <row r="11" spans="1:30" s="68" customFormat="1" ht="15" customHeight="1">
      <c r="A11" s="313"/>
      <c r="B11" s="64"/>
      <c r="C11" s="332"/>
      <c r="D11" s="331"/>
      <c r="E11" s="323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C11" s="63"/>
      <c r="AD11" s="63"/>
    </row>
    <row r="12" spans="1:30" s="68" customFormat="1" ht="15" customHeight="1">
      <c r="A12" s="313"/>
      <c r="B12" s="64">
        <v>380</v>
      </c>
      <c r="C12" s="313"/>
      <c r="D12" s="314"/>
      <c r="E12" s="324"/>
      <c r="F12" s="66">
        <v>2</v>
      </c>
      <c r="G12" s="97" t="s">
        <v>779</v>
      </c>
      <c r="H12" s="62" t="s">
        <v>191</v>
      </c>
      <c r="I12" s="61">
        <v>1.05</v>
      </c>
      <c r="J12" s="66" t="s">
        <v>1802</v>
      </c>
      <c r="K12" s="61">
        <v>4.5</v>
      </c>
      <c r="L12" s="61">
        <v>17.5</v>
      </c>
      <c r="M12" s="61"/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D12" s="63" t="e">
        <f>I12-#REF!</f>
        <v>#REF!</v>
      </c>
    </row>
    <row r="13" spans="1:30" s="68" customFormat="1" ht="15" customHeight="1">
      <c r="A13" s="64"/>
      <c r="B13" s="64"/>
      <c r="C13" s="64"/>
      <c r="D13" s="65"/>
      <c r="E13" s="101"/>
      <c r="F13" s="66"/>
      <c r="G13" s="97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</row>
    <row r="14" spans="1:30" s="68" customFormat="1" ht="15" customHeight="1">
      <c r="A14" s="64">
        <v>9059</v>
      </c>
      <c r="B14" s="64">
        <v>381</v>
      </c>
      <c r="C14" s="64">
        <v>228</v>
      </c>
      <c r="D14" s="65">
        <v>0.85</v>
      </c>
      <c r="E14" s="62" t="s">
        <v>780</v>
      </c>
      <c r="F14" s="66">
        <v>1</v>
      </c>
      <c r="G14" s="97" t="s">
        <v>781</v>
      </c>
      <c r="H14" s="62" t="s">
        <v>185</v>
      </c>
      <c r="I14" s="61">
        <v>-1.95</v>
      </c>
      <c r="J14" s="66" t="s">
        <v>1802</v>
      </c>
      <c r="K14" s="61">
        <v>2.8</v>
      </c>
      <c r="L14" s="61">
        <v>5.0999999999999996</v>
      </c>
      <c r="M14" s="61"/>
      <c r="N14" s="66">
        <v>1</v>
      </c>
      <c r="O14" s="66" t="s">
        <v>1808</v>
      </c>
      <c r="P14" s="66" t="s">
        <v>1805</v>
      </c>
      <c r="Q14" s="66" t="s">
        <v>1811</v>
      </c>
      <c r="R14" s="66">
        <v>0</v>
      </c>
      <c r="S14" s="66" t="s">
        <v>1805</v>
      </c>
      <c r="T14" s="66">
        <v>0</v>
      </c>
      <c r="U14" s="66" t="s">
        <v>1805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[2]nganjuk!$L$97</f>
        <v>51.25</v>
      </c>
      <c r="AD14" s="63">
        <f>I14-AC14</f>
        <v>-53.2</v>
      </c>
    </row>
    <row r="15" spans="1:30" s="68" customFormat="1" ht="15" customHeight="1">
      <c r="A15" s="64"/>
      <c r="B15" s="64"/>
      <c r="C15" s="64"/>
      <c r="D15" s="65"/>
      <c r="E15" s="126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0" s="68" customFormat="1" ht="15" customHeight="1">
      <c r="A16" s="313">
        <v>9067</v>
      </c>
      <c r="B16" s="64">
        <v>382</v>
      </c>
      <c r="C16" s="313">
        <v>229</v>
      </c>
      <c r="D16" s="314">
        <v>1.7</v>
      </c>
      <c r="E16" s="320" t="s">
        <v>785</v>
      </c>
      <c r="F16" s="66">
        <v>1</v>
      </c>
      <c r="G16" s="97" t="s">
        <v>782</v>
      </c>
      <c r="H16" s="62" t="s">
        <v>192</v>
      </c>
      <c r="I16" s="61">
        <v>0</v>
      </c>
      <c r="J16" s="66" t="s">
        <v>1802</v>
      </c>
      <c r="K16" s="61">
        <v>2</v>
      </c>
      <c r="L16" s="61">
        <v>14.5</v>
      </c>
      <c r="M16" s="61"/>
      <c r="N16" s="66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1805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[2]nganjuk!$L$105</f>
        <v>74.900000000000006</v>
      </c>
      <c r="AD16" s="63">
        <f>AC16-I16</f>
        <v>74.900000000000006</v>
      </c>
    </row>
    <row r="17" spans="1:30" s="68" customFormat="1" ht="15" customHeight="1">
      <c r="A17" s="313"/>
      <c r="B17" s="64"/>
      <c r="C17" s="313"/>
      <c r="D17" s="314"/>
      <c r="E17" s="323"/>
      <c r="F17" s="66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313"/>
      <c r="B18" s="64">
        <v>383</v>
      </c>
      <c r="C18" s="313"/>
      <c r="D18" s="314"/>
      <c r="E18" s="324"/>
      <c r="F18" s="66">
        <v>2</v>
      </c>
      <c r="G18" s="97" t="s">
        <v>783</v>
      </c>
      <c r="H18" s="62" t="s">
        <v>358</v>
      </c>
      <c r="I18" s="61">
        <v>1.55</v>
      </c>
      <c r="J18" s="66" t="s">
        <v>1802</v>
      </c>
      <c r="K18" s="61">
        <v>19.5</v>
      </c>
      <c r="L18" s="61">
        <v>5.7</v>
      </c>
      <c r="M18" s="61">
        <v>7.7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2049</v>
      </c>
      <c r="AA18" s="66" t="s">
        <v>1803</v>
      </c>
      <c r="AB18" s="67">
        <v>0</v>
      </c>
      <c r="AC18" s="63">
        <v>76.45</v>
      </c>
      <c r="AD18" s="63">
        <f>AC18-AC16</f>
        <v>1.5499999999999972</v>
      </c>
    </row>
    <row r="19" spans="1:30" s="68" customFormat="1" ht="15" customHeight="1">
      <c r="A19" s="64"/>
      <c r="B19" s="64"/>
      <c r="C19" s="64"/>
      <c r="D19" s="65"/>
      <c r="E19" s="101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64">
        <v>9061</v>
      </c>
      <c r="B20" s="64">
        <v>384</v>
      </c>
      <c r="C20" s="64">
        <v>233</v>
      </c>
      <c r="D20" s="65">
        <v>2.4500000000000002</v>
      </c>
      <c r="E20" s="62" t="s">
        <v>784</v>
      </c>
      <c r="F20" s="66">
        <v>1</v>
      </c>
      <c r="G20" s="97" t="s">
        <v>786</v>
      </c>
      <c r="H20" s="62" t="s">
        <v>186</v>
      </c>
      <c r="I20" s="61">
        <v>1.3</v>
      </c>
      <c r="J20" s="66" t="s">
        <v>1802</v>
      </c>
      <c r="K20" s="61">
        <v>3</v>
      </c>
      <c r="L20" s="61">
        <v>3.5</v>
      </c>
      <c r="M20" s="61">
        <v>5.0999999999999996</v>
      </c>
      <c r="N20" s="66">
        <v>1</v>
      </c>
      <c r="O20" s="66" t="s">
        <v>1808</v>
      </c>
      <c r="P20" s="66" t="s">
        <v>1805</v>
      </c>
      <c r="Q20" s="66" t="s">
        <v>1811</v>
      </c>
      <c r="R20" s="66">
        <v>0</v>
      </c>
      <c r="S20" s="66" t="s">
        <v>1805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[2]nganjuk!$L$99</f>
        <v>56</v>
      </c>
      <c r="AD20" s="63">
        <f>I20-AC20</f>
        <v>-54.7</v>
      </c>
    </row>
    <row r="21" spans="1:30" s="68" customFormat="1" ht="15" customHeight="1">
      <c r="A21" s="64"/>
      <c r="B21" s="64"/>
      <c r="C21" s="64"/>
      <c r="D21" s="65"/>
      <c r="E21" s="62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64">
        <v>9063</v>
      </c>
      <c r="B22" s="64">
        <v>385</v>
      </c>
      <c r="C22" s="64">
        <v>235</v>
      </c>
      <c r="D22" s="65">
        <v>1.2</v>
      </c>
      <c r="E22" s="62" t="s">
        <v>787</v>
      </c>
      <c r="F22" s="66">
        <v>1</v>
      </c>
      <c r="G22" s="97" t="s">
        <v>788</v>
      </c>
      <c r="H22" s="62" t="s">
        <v>189</v>
      </c>
      <c r="I22" s="61">
        <v>0.40000000000000568</v>
      </c>
      <c r="J22" s="66" t="s">
        <v>1802</v>
      </c>
      <c r="K22" s="61">
        <v>2.5</v>
      </c>
      <c r="L22" s="61">
        <v>4</v>
      </c>
      <c r="M22" s="61"/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1804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[2]nganjuk!$L$101</f>
        <v>66.8</v>
      </c>
      <c r="AD22" s="63">
        <f>I22-AC22</f>
        <v>-66.399999999999991</v>
      </c>
    </row>
    <row r="23" spans="1:30" s="68" customFormat="1" ht="15" customHeight="1">
      <c r="A23" s="64"/>
      <c r="B23" s="64"/>
      <c r="C23" s="64"/>
      <c r="D23" s="65"/>
      <c r="E23" s="126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>
        <v>9062</v>
      </c>
      <c r="B24" s="64">
        <v>386</v>
      </c>
      <c r="C24" s="313">
        <v>236</v>
      </c>
      <c r="D24" s="314">
        <v>1.55</v>
      </c>
      <c r="E24" s="320" t="s">
        <v>789</v>
      </c>
      <c r="F24" s="66">
        <v>1</v>
      </c>
      <c r="G24" s="97" t="s">
        <v>790</v>
      </c>
      <c r="H24" s="62" t="s">
        <v>187</v>
      </c>
      <c r="I24" s="61">
        <v>0</v>
      </c>
      <c r="J24" s="66" t="s">
        <v>1802</v>
      </c>
      <c r="K24" s="61">
        <v>2</v>
      </c>
      <c r="L24" s="61">
        <v>3.8</v>
      </c>
      <c r="M24" s="61">
        <v>3.9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[2]nganjuk!$L$100</f>
        <v>58.45</v>
      </c>
      <c r="AD24" s="63" t="e">
        <f>I24-#REF!</f>
        <v>#REF!</v>
      </c>
    </row>
    <row r="25" spans="1:30" s="68" customFormat="1" ht="15" customHeight="1">
      <c r="A25" s="313"/>
      <c r="B25" s="64"/>
      <c r="C25" s="313"/>
      <c r="D25" s="314"/>
      <c r="E25" s="323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/>
      <c r="B26" s="64">
        <v>387</v>
      </c>
      <c r="C26" s="313"/>
      <c r="D26" s="314"/>
      <c r="E26" s="324"/>
      <c r="F26" s="66">
        <v>2</v>
      </c>
      <c r="G26" s="97" t="s">
        <v>791</v>
      </c>
      <c r="H26" s="62" t="s">
        <v>188</v>
      </c>
      <c r="I26" s="61">
        <v>1.25</v>
      </c>
      <c r="J26" s="66" t="s">
        <v>1802</v>
      </c>
      <c r="K26" s="61">
        <v>5.2</v>
      </c>
      <c r="L26" s="61">
        <v>4.8</v>
      </c>
      <c r="M26" s="61">
        <v>5.8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 t="e">
        <f>I26-#REF!</f>
        <v>#REF!</v>
      </c>
    </row>
    <row r="27" spans="1:30" s="68" customFormat="1" ht="15" customHeight="1">
      <c r="A27" s="64"/>
      <c r="B27" s="64"/>
      <c r="C27" s="64"/>
      <c r="D27" s="65"/>
      <c r="E27" s="225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>
        <v>9090</v>
      </c>
      <c r="B28" s="64">
        <v>388</v>
      </c>
      <c r="C28" s="313">
        <v>237</v>
      </c>
      <c r="D28" s="314">
        <v>2.1</v>
      </c>
      <c r="E28" s="320" t="s">
        <v>792</v>
      </c>
      <c r="F28" s="66">
        <v>1</v>
      </c>
      <c r="G28" s="97" t="s">
        <v>793</v>
      </c>
      <c r="H28" s="62" t="s">
        <v>205</v>
      </c>
      <c r="I28" s="61">
        <v>0</v>
      </c>
      <c r="J28" s="66" t="s">
        <v>1802</v>
      </c>
      <c r="K28" s="61">
        <v>5</v>
      </c>
      <c r="L28" s="61">
        <v>4</v>
      </c>
      <c r="M28" s="61"/>
      <c r="N28" s="159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2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[2]nganjuk!$L$138</f>
        <v>69.400000000000006</v>
      </c>
      <c r="AD28" s="63" t="e">
        <f>I28-#REF!</f>
        <v>#REF!</v>
      </c>
    </row>
    <row r="29" spans="1:30" s="68" customFormat="1" ht="15" customHeight="1">
      <c r="A29" s="313"/>
      <c r="B29" s="64"/>
      <c r="C29" s="313"/>
      <c r="D29" s="314"/>
      <c r="E29" s="323"/>
      <c r="F29" s="66"/>
      <c r="G29" s="97"/>
      <c r="H29" s="62"/>
      <c r="I29" s="61"/>
      <c r="J29" s="66"/>
      <c r="K29" s="61"/>
      <c r="L29" s="61"/>
      <c r="M29" s="61"/>
      <c r="N29" s="159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389</v>
      </c>
      <c r="C30" s="313"/>
      <c r="D30" s="314"/>
      <c r="E30" s="324"/>
      <c r="F30" s="66">
        <v>2</v>
      </c>
      <c r="G30" s="97" t="s">
        <v>794</v>
      </c>
      <c r="H30" s="80" t="s">
        <v>205</v>
      </c>
      <c r="I30" s="61">
        <v>0.84999999999999432</v>
      </c>
      <c r="J30" s="66" t="s">
        <v>1802</v>
      </c>
      <c r="K30" s="61">
        <v>3.5</v>
      </c>
      <c r="L30" s="61">
        <v>4.2</v>
      </c>
      <c r="M30" s="61"/>
      <c r="N30" s="159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1804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64"/>
      <c r="B31" s="64"/>
      <c r="C31" s="64"/>
      <c r="D31" s="65"/>
      <c r="E31" s="101"/>
      <c r="F31" s="66"/>
      <c r="G31" s="97"/>
      <c r="H31" s="80"/>
      <c r="I31" s="61"/>
      <c r="J31" s="66"/>
      <c r="K31" s="61"/>
      <c r="L31" s="61"/>
      <c r="M31" s="61"/>
      <c r="N31" s="159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64">
        <v>9093</v>
      </c>
      <c r="B32" s="64">
        <v>390</v>
      </c>
      <c r="C32" s="64">
        <v>238</v>
      </c>
      <c r="D32" s="65">
        <v>1.87</v>
      </c>
      <c r="E32" s="62" t="s">
        <v>795</v>
      </c>
      <c r="F32" s="66">
        <v>1</v>
      </c>
      <c r="G32" s="97" t="s">
        <v>796</v>
      </c>
      <c r="H32" s="62" t="s">
        <v>2225</v>
      </c>
      <c r="I32" s="61">
        <v>1.7</v>
      </c>
      <c r="J32" s="66" t="s">
        <v>1802</v>
      </c>
      <c r="K32" s="61">
        <v>2.5</v>
      </c>
      <c r="L32" s="61">
        <v>2.6</v>
      </c>
      <c r="M32" s="61"/>
      <c r="N32" s="159">
        <v>1</v>
      </c>
      <c r="O32" s="66" t="s">
        <v>1808</v>
      </c>
      <c r="P32" s="66" t="s">
        <v>1805</v>
      </c>
      <c r="Q32" s="66" t="s">
        <v>1811</v>
      </c>
      <c r="R32" s="66">
        <v>0</v>
      </c>
      <c r="S32" s="66" t="s">
        <v>1804</v>
      </c>
      <c r="T32" s="66">
        <v>0</v>
      </c>
      <c r="U32" s="66" t="s">
        <v>1805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[2]nganjuk!$L$141</f>
        <v>77.2</v>
      </c>
      <c r="AD32" s="63">
        <f>I32-AC32</f>
        <v>-75.5</v>
      </c>
    </row>
    <row r="33" spans="1:30" s="68" customFormat="1" ht="15" customHeight="1">
      <c r="A33" s="64"/>
      <c r="B33" s="64"/>
      <c r="C33" s="64"/>
      <c r="D33" s="65"/>
      <c r="E33" s="62"/>
      <c r="F33" s="66"/>
      <c r="G33" s="97"/>
      <c r="H33" s="62"/>
      <c r="I33" s="61"/>
      <c r="J33" s="66"/>
      <c r="K33" s="61"/>
      <c r="L33" s="61"/>
      <c r="M33" s="61"/>
      <c r="N33" s="159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64">
        <v>9091</v>
      </c>
      <c r="B34" s="64">
        <v>391</v>
      </c>
      <c r="C34" s="64">
        <v>239</v>
      </c>
      <c r="D34" s="65">
        <v>0.8</v>
      </c>
      <c r="E34" s="62" t="s">
        <v>797</v>
      </c>
      <c r="F34" s="66">
        <v>1</v>
      </c>
      <c r="G34" s="97" t="s">
        <v>798</v>
      </c>
      <c r="H34" s="62" t="s">
        <v>197</v>
      </c>
      <c r="I34" s="61">
        <v>4.25</v>
      </c>
      <c r="J34" s="66" t="s">
        <v>1802</v>
      </c>
      <c r="K34" s="61">
        <v>4</v>
      </c>
      <c r="L34" s="61">
        <v>3.8</v>
      </c>
      <c r="M34" s="61"/>
      <c r="N34" s="159">
        <v>2</v>
      </c>
      <c r="O34" s="66" t="s">
        <v>1808</v>
      </c>
      <c r="P34" s="66" t="s">
        <v>1805</v>
      </c>
      <c r="Q34" s="66" t="s">
        <v>1811</v>
      </c>
      <c r="R34" s="66">
        <v>0</v>
      </c>
      <c r="S34" s="66" t="s">
        <v>1804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[2]nganjuk!$L$139</f>
        <v>70.849999999999994</v>
      </c>
      <c r="AD34" s="63">
        <f>I34-AC34</f>
        <v>-66.599999999999994</v>
      </c>
    </row>
    <row r="35" spans="1:30" s="68" customFormat="1" ht="15" customHeight="1">
      <c r="A35" s="187"/>
      <c r="B35" s="64"/>
      <c r="C35" s="111"/>
      <c r="D35" s="124"/>
      <c r="E35" s="126"/>
      <c r="F35" s="66"/>
      <c r="G35" s="97"/>
      <c r="H35" s="62"/>
      <c r="I35" s="61"/>
      <c r="J35" s="66"/>
      <c r="K35" s="61"/>
      <c r="L35" s="61"/>
      <c r="M35" s="61"/>
      <c r="N35" s="159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310">
        <v>9073</v>
      </c>
      <c r="B36" s="152">
        <v>463</v>
      </c>
      <c r="C36" s="316" t="s">
        <v>2245</v>
      </c>
      <c r="D36" s="318">
        <v>1.95</v>
      </c>
      <c r="E36" s="320" t="s">
        <v>889</v>
      </c>
      <c r="F36" s="66">
        <v>3</v>
      </c>
      <c r="G36" s="97" t="s">
        <v>2246</v>
      </c>
      <c r="H36" s="62" t="s">
        <v>2247</v>
      </c>
      <c r="I36" s="61">
        <v>2.1</v>
      </c>
      <c r="J36" s="66" t="s">
        <v>1802</v>
      </c>
      <c r="K36" s="61">
        <v>27.5</v>
      </c>
      <c r="L36" s="61">
        <v>4</v>
      </c>
      <c r="M36" s="61">
        <v>5.4</v>
      </c>
      <c r="N36" s="159">
        <v>3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  <c r="AC36" s="63"/>
      <c r="AD36" s="63"/>
    </row>
    <row r="37" spans="1:30" s="68" customFormat="1" ht="15" customHeight="1">
      <c r="A37" s="311"/>
      <c r="B37" s="152"/>
      <c r="C37" s="325"/>
      <c r="D37" s="329"/>
      <c r="E37" s="323"/>
      <c r="F37" s="66"/>
      <c r="G37" s="97"/>
      <c r="H37" s="62"/>
      <c r="I37" s="61"/>
      <c r="J37" s="66"/>
      <c r="K37" s="61"/>
      <c r="L37" s="61"/>
      <c r="M37" s="61"/>
      <c r="N37" s="159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311"/>
      <c r="B38" s="152">
        <v>464</v>
      </c>
      <c r="C38" s="325"/>
      <c r="D38" s="329"/>
      <c r="E38" s="323"/>
      <c r="F38" s="66">
        <v>4</v>
      </c>
      <c r="G38" s="97" t="s">
        <v>2248</v>
      </c>
      <c r="H38" s="62" t="s">
        <v>238</v>
      </c>
      <c r="I38" s="61">
        <v>2.48</v>
      </c>
      <c r="J38" s="61" t="s">
        <v>1802</v>
      </c>
      <c r="K38" s="61">
        <v>3.4</v>
      </c>
      <c r="L38" s="61">
        <v>6</v>
      </c>
      <c r="M38" s="61">
        <v>7</v>
      </c>
      <c r="N38" s="159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1805</v>
      </c>
      <c r="V38" s="66">
        <v>0</v>
      </c>
      <c r="W38" s="66" t="s">
        <v>1806</v>
      </c>
      <c r="X38" s="66"/>
      <c r="Y38" s="66">
        <v>0</v>
      </c>
      <c r="Z38" s="66" t="s">
        <v>1801</v>
      </c>
      <c r="AA38" s="66" t="s">
        <v>1805</v>
      </c>
      <c r="AB38" s="67">
        <v>0</v>
      </c>
      <c r="AC38" s="63"/>
      <c r="AD38" s="63"/>
    </row>
    <row r="39" spans="1:30" s="68" customFormat="1" ht="15" customHeight="1">
      <c r="A39" s="311"/>
      <c r="B39" s="152"/>
      <c r="C39" s="325"/>
      <c r="D39" s="329"/>
      <c r="E39" s="323"/>
      <c r="F39" s="66"/>
      <c r="G39" s="97"/>
      <c r="H39" s="62"/>
      <c r="I39" s="61"/>
      <c r="J39" s="61"/>
      <c r="K39" s="61"/>
      <c r="L39" s="61"/>
      <c r="M39" s="61"/>
      <c r="N39" s="159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2"/>
      <c r="B40" s="152">
        <v>465</v>
      </c>
      <c r="C40" s="332"/>
      <c r="D40" s="331"/>
      <c r="E40" s="324"/>
      <c r="F40" s="66">
        <v>5</v>
      </c>
      <c r="G40" s="97" t="s">
        <v>2249</v>
      </c>
      <c r="H40" s="62" t="s">
        <v>2250</v>
      </c>
      <c r="I40" s="61">
        <v>3.48</v>
      </c>
      <c r="J40" s="66" t="s">
        <v>1802</v>
      </c>
      <c r="K40" s="61">
        <v>6.5</v>
      </c>
      <c r="L40" s="61">
        <v>4.4000000000000004</v>
      </c>
      <c r="M40" s="61"/>
      <c r="N40" s="159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/>
      <c r="Y40" s="66">
        <v>0</v>
      </c>
      <c r="Z40" s="66" t="s">
        <v>1801</v>
      </c>
      <c r="AA40" s="66" t="s">
        <v>1805</v>
      </c>
      <c r="AB40" s="67">
        <v>0</v>
      </c>
      <c r="AC40" s="63"/>
      <c r="AD40" s="63"/>
    </row>
    <row r="41" spans="1:30" s="68" customFormat="1" ht="15" customHeight="1">
      <c r="A41" s="226"/>
      <c r="B41" s="152"/>
      <c r="C41" s="99"/>
      <c r="D41" s="100"/>
      <c r="E41" s="101"/>
      <c r="F41" s="66"/>
      <c r="G41" s="97"/>
      <c r="H41" s="62"/>
      <c r="I41" s="61"/>
      <c r="J41" s="66"/>
      <c r="K41" s="61"/>
      <c r="L41" s="61"/>
      <c r="M41" s="61"/>
      <c r="N41" s="159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141">
        <v>9148</v>
      </c>
      <c r="B42" s="64">
        <v>471</v>
      </c>
      <c r="C42" s="64" t="s">
        <v>1478</v>
      </c>
      <c r="D42" s="65">
        <v>3.4</v>
      </c>
      <c r="E42" s="101" t="s">
        <v>890</v>
      </c>
      <c r="F42" s="66">
        <v>2</v>
      </c>
      <c r="G42" s="97" t="s">
        <v>799</v>
      </c>
      <c r="H42" s="62" t="s">
        <v>270</v>
      </c>
      <c r="I42" s="61">
        <v>7.2</v>
      </c>
      <c r="J42" s="66" t="s">
        <v>1802</v>
      </c>
      <c r="K42" s="61">
        <v>18.5</v>
      </c>
      <c r="L42" s="61">
        <v>2.6</v>
      </c>
      <c r="M42" s="61">
        <v>3</v>
      </c>
      <c r="N42" s="66">
        <v>3</v>
      </c>
      <c r="O42" s="66" t="s">
        <v>1799</v>
      </c>
      <c r="P42" s="66" t="s">
        <v>1801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1801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141"/>
      <c r="B43" s="64"/>
      <c r="C43" s="111"/>
      <c r="D43" s="124"/>
      <c r="E43" s="225"/>
      <c r="F43" s="66"/>
      <c r="G43" s="97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310">
        <v>9071</v>
      </c>
      <c r="B44" s="152">
        <v>481</v>
      </c>
      <c r="C44" s="316">
        <v>357</v>
      </c>
      <c r="D44" s="318">
        <v>1.75</v>
      </c>
      <c r="E44" s="320" t="s">
        <v>891</v>
      </c>
      <c r="F44" s="66">
        <v>1</v>
      </c>
      <c r="G44" s="190" t="s">
        <v>2241</v>
      </c>
      <c r="H44" s="265" t="s">
        <v>2242</v>
      </c>
      <c r="I44" s="266">
        <v>0.3</v>
      </c>
      <c r="J44" s="267" t="s">
        <v>1802</v>
      </c>
      <c r="K44" s="266">
        <v>2.5</v>
      </c>
      <c r="L44" s="266">
        <v>6</v>
      </c>
      <c r="M44" s="266">
        <v>6</v>
      </c>
      <c r="N44" s="267">
        <v>1</v>
      </c>
      <c r="O44" s="267" t="s">
        <v>1805</v>
      </c>
      <c r="P44" s="267" t="s">
        <v>1803</v>
      </c>
      <c r="Q44" s="267" t="s">
        <v>1811</v>
      </c>
      <c r="R44" s="267">
        <v>0</v>
      </c>
      <c r="S44" s="267" t="s">
        <v>1803</v>
      </c>
      <c r="T44" s="267">
        <v>0</v>
      </c>
      <c r="U44" s="267" t="s">
        <v>1805</v>
      </c>
      <c r="V44" s="267">
        <v>0</v>
      </c>
      <c r="W44" s="267" t="s">
        <v>1806</v>
      </c>
      <c r="X44" s="267"/>
      <c r="Y44" s="267">
        <v>0</v>
      </c>
      <c r="Z44" s="267" t="s">
        <v>1801</v>
      </c>
      <c r="AA44" s="267" t="s">
        <v>1805</v>
      </c>
      <c r="AB44" s="268">
        <v>0</v>
      </c>
      <c r="AD44" s="63"/>
    </row>
    <row r="45" spans="1:30" s="68" customFormat="1" ht="15" customHeight="1">
      <c r="A45" s="311"/>
      <c r="B45" s="152"/>
      <c r="C45" s="325"/>
      <c r="D45" s="329"/>
      <c r="E45" s="323"/>
      <c r="F45" s="66"/>
      <c r="G45" s="190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</row>
    <row r="46" spans="1:30" s="68" customFormat="1" ht="15" customHeight="1">
      <c r="A46" s="312"/>
      <c r="B46" s="152">
        <v>482</v>
      </c>
      <c r="C46" s="332"/>
      <c r="D46" s="331"/>
      <c r="E46" s="324"/>
      <c r="F46" s="66">
        <v>2</v>
      </c>
      <c r="G46" s="190" t="s">
        <v>2243</v>
      </c>
      <c r="H46" s="62" t="s">
        <v>2244</v>
      </c>
      <c r="I46" s="61">
        <v>1</v>
      </c>
      <c r="J46" s="66" t="s">
        <v>1802</v>
      </c>
      <c r="K46" s="61">
        <v>3</v>
      </c>
      <c r="L46" s="61">
        <v>6</v>
      </c>
      <c r="M46" s="61">
        <v>7</v>
      </c>
      <c r="N46" s="66">
        <v>1</v>
      </c>
      <c r="O46" s="66" t="s">
        <v>1808</v>
      </c>
      <c r="P46" s="66" t="s">
        <v>1805</v>
      </c>
      <c r="Q46" s="66" t="s">
        <v>1811</v>
      </c>
      <c r="R46" s="66">
        <v>0</v>
      </c>
      <c r="S46" s="66" t="s">
        <v>1805</v>
      </c>
      <c r="T46" s="66">
        <v>0</v>
      </c>
      <c r="U46" s="66" t="s">
        <v>1805</v>
      </c>
      <c r="V46" s="66">
        <v>0</v>
      </c>
      <c r="W46" s="66" t="s">
        <v>1806</v>
      </c>
      <c r="X46" s="66"/>
      <c r="Y46" s="66">
        <v>0</v>
      </c>
      <c r="Z46" s="66" t="s">
        <v>1801</v>
      </c>
      <c r="AA46" s="66" t="s">
        <v>1805</v>
      </c>
      <c r="AB46" s="67">
        <v>0</v>
      </c>
      <c r="AD46" s="63"/>
    </row>
    <row r="47" spans="1:30" s="68" customFormat="1" ht="15" customHeight="1">
      <c r="A47" s="169"/>
      <c r="B47" s="152"/>
      <c r="C47" s="99"/>
      <c r="D47" s="100"/>
      <c r="E47" s="225"/>
      <c r="F47" s="66"/>
      <c r="G47" s="190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0" s="68" customFormat="1" ht="15" customHeight="1">
      <c r="A48" s="313">
        <v>9144</v>
      </c>
      <c r="B48" s="152">
        <v>476</v>
      </c>
      <c r="C48" s="313">
        <v>355.1</v>
      </c>
      <c r="D48" s="314">
        <v>4.3</v>
      </c>
      <c r="E48" s="320" t="s">
        <v>800</v>
      </c>
      <c r="F48" s="66">
        <v>1</v>
      </c>
      <c r="G48" s="97" t="s">
        <v>801</v>
      </c>
      <c r="H48" s="62" t="s">
        <v>261</v>
      </c>
      <c r="I48" s="61">
        <v>0</v>
      </c>
      <c r="J48" s="66" t="s">
        <v>1802</v>
      </c>
      <c r="K48" s="61">
        <v>18.2</v>
      </c>
      <c r="L48" s="61">
        <v>3</v>
      </c>
      <c r="M48" s="61"/>
      <c r="N48" s="66">
        <v>3</v>
      </c>
      <c r="O48" s="66" t="s">
        <v>1799</v>
      </c>
      <c r="P48" s="66" t="s">
        <v>1801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134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[2]nganjuk!$L$228</f>
        <v>8.6999999999999993</v>
      </c>
      <c r="AD48" s="63" t="e">
        <f>I48-#REF!</f>
        <v>#REF!</v>
      </c>
    </row>
    <row r="49" spans="1:31" s="68" customFormat="1" ht="15" customHeight="1">
      <c r="A49" s="313"/>
      <c r="B49" s="152"/>
      <c r="C49" s="313"/>
      <c r="D49" s="314"/>
      <c r="E49" s="323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313"/>
      <c r="B50" s="152">
        <v>477</v>
      </c>
      <c r="C50" s="313"/>
      <c r="D50" s="314"/>
      <c r="E50" s="323"/>
      <c r="F50" s="66">
        <v>2</v>
      </c>
      <c r="G50" s="97" t="s">
        <v>802</v>
      </c>
      <c r="H50" s="62" t="s">
        <v>263</v>
      </c>
      <c r="I50" s="61">
        <v>2.1</v>
      </c>
      <c r="J50" s="66" t="s">
        <v>1802</v>
      </c>
      <c r="K50" s="61">
        <v>2.8</v>
      </c>
      <c r="L50" s="61">
        <v>3</v>
      </c>
      <c r="M50" s="61"/>
      <c r="N50" s="66">
        <v>1</v>
      </c>
      <c r="O50" s="66" t="s">
        <v>1808</v>
      </c>
      <c r="P50" s="66" t="s">
        <v>1805</v>
      </c>
      <c r="Q50" s="66" t="s">
        <v>1811</v>
      </c>
      <c r="R50" s="66">
        <v>0</v>
      </c>
      <c r="S50" s="66" t="s">
        <v>1804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1" s="68" customFormat="1" ht="15" customHeight="1">
      <c r="A51" s="313"/>
      <c r="B51" s="152"/>
      <c r="C51" s="313"/>
      <c r="D51" s="314"/>
      <c r="E51" s="323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1" s="68" customFormat="1" ht="15" customHeight="1">
      <c r="A52" s="313"/>
      <c r="B52" s="152">
        <v>478</v>
      </c>
      <c r="C52" s="313"/>
      <c r="D52" s="314"/>
      <c r="E52" s="323"/>
      <c r="F52" s="66">
        <v>3</v>
      </c>
      <c r="G52" s="97" t="s">
        <v>803</v>
      </c>
      <c r="H52" s="62" t="s">
        <v>264</v>
      </c>
      <c r="I52" s="61">
        <v>3.1</v>
      </c>
      <c r="J52" s="66"/>
      <c r="K52" s="61">
        <v>5.5</v>
      </c>
      <c r="L52" s="61">
        <v>4.5999999999999996</v>
      </c>
      <c r="M52" s="61"/>
      <c r="N52" s="66">
        <v>2</v>
      </c>
      <c r="O52" s="66" t="s">
        <v>1809</v>
      </c>
      <c r="P52" s="66" t="s">
        <v>1805</v>
      </c>
      <c r="Q52" s="66" t="s">
        <v>1811</v>
      </c>
      <c r="R52" s="66">
        <v>0</v>
      </c>
      <c r="S52" s="66" t="s">
        <v>1804</v>
      </c>
      <c r="T52" s="66">
        <v>0</v>
      </c>
      <c r="U52" s="66" t="s">
        <v>1805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1" s="68" customFormat="1" ht="15" customHeight="1">
      <c r="A53" s="64"/>
      <c r="B53" s="152"/>
      <c r="C53" s="111"/>
      <c r="D53" s="124"/>
      <c r="E53" s="225"/>
      <c r="F53" s="180"/>
      <c r="G53" s="227"/>
      <c r="H53" s="126"/>
      <c r="I53" s="197"/>
      <c r="J53" s="180"/>
      <c r="K53" s="197"/>
      <c r="L53" s="197"/>
      <c r="M53" s="197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91"/>
      <c r="AD53" s="63"/>
    </row>
    <row r="54" spans="1:31" s="68" customFormat="1" ht="15" customHeight="1" thickBot="1">
      <c r="A54" s="64">
        <v>9070</v>
      </c>
      <c r="B54" s="64">
        <v>483</v>
      </c>
      <c r="C54" s="157">
        <v>361</v>
      </c>
      <c r="D54" s="200">
        <v>1.95</v>
      </c>
      <c r="E54" s="202" t="s">
        <v>804</v>
      </c>
      <c r="F54" s="83">
        <v>1</v>
      </c>
      <c r="G54" s="201" t="s">
        <v>805</v>
      </c>
      <c r="H54" s="202" t="s">
        <v>437</v>
      </c>
      <c r="I54" s="82">
        <f>AE54-AD54</f>
        <v>2</v>
      </c>
      <c r="J54" s="83" t="s">
        <v>1802</v>
      </c>
      <c r="K54" s="82">
        <v>3</v>
      </c>
      <c r="L54" s="82">
        <v>6</v>
      </c>
      <c r="M54" s="82">
        <v>6</v>
      </c>
      <c r="N54" s="83">
        <v>1</v>
      </c>
      <c r="O54" s="83" t="s">
        <v>1807</v>
      </c>
      <c r="P54" s="83" t="s">
        <v>1803</v>
      </c>
      <c r="Q54" s="83" t="s">
        <v>1811</v>
      </c>
      <c r="R54" s="83">
        <v>0</v>
      </c>
      <c r="S54" s="83" t="s">
        <v>1803</v>
      </c>
      <c r="T54" s="83">
        <v>0</v>
      </c>
      <c r="U54" s="83" t="s">
        <v>1809</v>
      </c>
      <c r="V54" s="83">
        <v>0</v>
      </c>
      <c r="W54" s="83" t="s">
        <v>1806</v>
      </c>
      <c r="X54" s="83" t="s">
        <v>1805</v>
      </c>
      <c r="Y54" s="83">
        <v>0</v>
      </c>
      <c r="Z54" s="83" t="s">
        <v>1807</v>
      </c>
      <c r="AA54" s="83" t="s">
        <v>1805</v>
      </c>
      <c r="AB54" s="84">
        <v>0</v>
      </c>
      <c r="AD54" s="63">
        <f>'[1]NGANJUK''Z'!$L$126</f>
        <v>952.5</v>
      </c>
      <c r="AE54" s="87">
        <v>954.5</v>
      </c>
    </row>
    <row r="55" spans="1:31" s="68" customFormat="1" ht="15" customHeight="1">
      <c r="A55" s="96"/>
      <c r="B55" s="96"/>
      <c r="C55" s="96"/>
      <c r="D55" s="181"/>
      <c r="E55" s="183"/>
      <c r="F55" s="96"/>
      <c r="G55" s="96"/>
      <c r="H55" s="183"/>
      <c r="I55" s="184"/>
      <c r="J55" s="96"/>
      <c r="K55" s="184"/>
      <c r="L55" s="184"/>
      <c r="M55" s="184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D55" s="63"/>
      <c r="AE55" s="87"/>
    </row>
    <row r="56" spans="1:31" s="68" customFormat="1" ht="15" customHeight="1">
      <c r="A56" s="96"/>
      <c r="B56" s="96"/>
      <c r="C56" s="96"/>
      <c r="D56" s="181"/>
      <c r="E56" s="183"/>
      <c r="F56" s="96"/>
      <c r="G56" s="96"/>
      <c r="H56" s="183"/>
      <c r="I56" s="184"/>
      <c r="J56" s="96"/>
      <c r="K56" s="184"/>
      <c r="L56" s="184"/>
      <c r="M56" s="184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D56" s="63"/>
      <c r="AE56" s="87"/>
    </row>
    <row r="57" spans="1:31">
      <c r="C57" s="129" t="s">
        <v>1064</v>
      </c>
      <c r="D57"/>
      <c r="E57"/>
      <c r="F57" s="129" t="s">
        <v>1065</v>
      </c>
      <c r="G57"/>
      <c r="H57"/>
      <c r="I57" s="129" t="s">
        <v>1066</v>
      </c>
      <c r="J57"/>
      <c r="K57"/>
      <c r="L57" s="129" t="s">
        <v>1067</v>
      </c>
      <c r="M57"/>
      <c r="N57"/>
      <c r="O57" s="129" t="s">
        <v>1068</v>
      </c>
      <c r="P57"/>
      <c r="Q57"/>
      <c r="R57"/>
      <c r="S57"/>
      <c r="T57" s="129" t="s">
        <v>1069</v>
      </c>
      <c r="U57"/>
      <c r="V57"/>
      <c r="W57"/>
      <c r="X57"/>
      <c r="Y57"/>
      <c r="Z57"/>
      <c r="AC57" s="165"/>
      <c r="AD57" s="165"/>
      <c r="AE57" s="165"/>
    </row>
    <row r="58" spans="1:31">
      <c r="C58" s="130" t="s">
        <v>1070</v>
      </c>
      <c r="D58" s="131" t="s">
        <v>1071</v>
      </c>
      <c r="E58"/>
      <c r="F58" s="132" t="s">
        <v>1072</v>
      </c>
      <c r="G58" s="132" t="s">
        <v>1073</v>
      </c>
      <c r="H58"/>
      <c r="I58" s="132" t="s">
        <v>1074</v>
      </c>
      <c r="J58" s="132" t="s">
        <v>1075</v>
      </c>
      <c r="K58" s="133"/>
      <c r="L58" s="132" t="s">
        <v>1076</v>
      </c>
      <c r="M58" s="132" t="s">
        <v>1077</v>
      </c>
      <c r="N58" s="133"/>
      <c r="O58" s="133"/>
      <c r="P58" s="132"/>
      <c r="Q58" s="132"/>
      <c r="R58" s="133"/>
      <c r="S58" s="133"/>
      <c r="T58" s="132" t="s">
        <v>1078</v>
      </c>
      <c r="U58" s="132" t="s">
        <v>1079</v>
      </c>
      <c r="V58" s="133"/>
      <c r="W58" s="133"/>
      <c r="X58" s="133"/>
      <c r="Y58" s="132" t="s">
        <v>1202</v>
      </c>
      <c r="Z58" s="132" t="s">
        <v>476</v>
      </c>
      <c r="AC58" s="165"/>
      <c r="AD58" s="165"/>
      <c r="AE58" s="165"/>
    </row>
    <row r="59" spans="1:31">
      <c r="C59" s="130" t="s">
        <v>1080</v>
      </c>
      <c r="D59" s="131" t="s">
        <v>1081</v>
      </c>
      <c r="E59"/>
      <c r="F59" s="132" t="s">
        <v>1082</v>
      </c>
      <c r="G59" s="132" t="s">
        <v>1083</v>
      </c>
      <c r="H59"/>
      <c r="I59" s="132" t="s">
        <v>1084</v>
      </c>
      <c r="J59" s="132" t="s">
        <v>1085</v>
      </c>
      <c r="K59" s="133"/>
      <c r="L59" s="132" t="s">
        <v>1086</v>
      </c>
      <c r="M59" s="132" t="s">
        <v>1087</v>
      </c>
      <c r="N59" s="133"/>
      <c r="O59" s="132" t="s">
        <v>1088</v>
      </c>
      <c r="P59" s="132"/>
      <c r="Q59" s="132"/>
      <c r="R59" s="133"/>
      <c r="S59" s="133"/>
      <c r="T59" s="132" t="s">
        <v>1089</v>
      </c>
      <c r="U59" s="132" t="s">
        <v>1090</v>
      </c>
      <c r="V59" s="133"/>
      <c r="W59" s="133"/>
      <c r="X59" s="133"/>
      <c r="Y59" s="132" t="s">
        <v>1084</v>
      </c>
      <c r="Z59" s="132" t="s">
        <v>1204</v>
      </c>
      <c r="AC59" s="165"/>
      <c r="AD59" s="165"/>
      <c r="AE59" s="165"/>
    </row>
    <row r="60" spans="1:31">
      <c r="C60" s="130" t="s">
        <v>1091</v>
      </c>
      <c r="D60" s="131" t="s">
        <v>1092</v>
      </c>
      <c r="E60"/>
      <c r="F60" s="132" t="s">
        <v>1093</v>
      </c>
      <c r="G60" s="132" t="s">
        <v>1094</v>
      </c>
      <c r="H60"/>
      <c r="I60" s="132" t="s">
        <v>1095</v>
      </c>
      <c r="J60" s="132" t="s">
        <v>1096</v>
      </c>
      <c r="K60" s="133"/>
      <c r="L60" s="132" t="s">
        <v>1097</v>
      </c>
      <c r="M60" s="132" t="s">
        <v>1098</v>
      </c>
      <c r="N60" s="133"/>
      <c r="O60" s="132" t="s">
        <v>1099</v>
      </c>
      <c r="P60" s="132" t="s">
        <v>1100</v>
      </c>
      <c r="Q60" s="132"/>
      <c r="R60" s="133"/>
      <c r="S60" s="133"/>
      <c r="T60" s="132" t="s">
        <v>1101</v>
      </c>
      <c r="U60" s="132" t="s">
        <v>1102</v>
      </c>
      <c r="V60" s="133"/>
      <c r="W60" s="133"/>
      <c r="X60" s="133"/>
      <c r="Y60" s="132" t="s">
        <v>1171</v>
      </c>
      <c r="Z60" s="132" t="s">
        <v>1205</v>
      </c>
      <c r="AC60" s="165"/>
      <c r="AD60" s="165"/>
      <c r="AE60" s="165"/>
    </row>
    <row r="61" spans="1:31">
      <c r="C61" s="130" t="s">
        <v>1103</v>
      </c>
      <c r="D61" s="131" t="s">
        <v>1104</v>
      </c>
      <c r="E61"/>
      <c r="F61" s="132" t="s">
        <v>1105</v>
      </c>
      <c r="G61" s="132" t="s">
        <v>1106</v>
      </c>
      <c r="H61"/>
      <c r="I61" s="132" t="s">
        <v>1107</v>
      </c>
      <c r="J61" s="132" t="s">
        <v>1108</v>
      </c>
      <c r="K61" s="133"/>
      <c r="L61" s="132" t="s">
        <v>1109</v>
      </c>
      <c r="M61" s="132" t="s">
        <v>1110</v>
      </c>
      <c r="N61" s="133"/>
      <c r="O61" s="132" t="s">
        <v>1095</v>
      </c>
      <c r="P61" s="132" t="s">
        <v>1111</v>
      </c>
      <c r="Q61" s="132"/>
      <c r="R61" s="133"/>
      <c r="S61" s="133"/>
      <c r="T61" s="132" t="s">
        <v>1112</v>
      </c>
      <c r="U61" s="132" t="s">
        <v>1113</v>
      </c>
      <c r="V61" s="133"/>
      <c r="W61" s="133"/>
      <c r="X61" s="133"/>
      <c r="Y61" s="132" t="s">
        <v>1074</v>
      </c>
      <c r="Z61" s="132" t="s">
        <v>1206</v>
      </c>
      <c r="AC61" s="165"/>
      <c r="AD61" s="165"/>
      <c r="AE61" s="165"/>
    </row>
    <row r="62" spans="1:31">
      <c r="C62"/>
      <c r="D62" s="134"/>
      <c r="E62"/>
      <c r="F62" s="132" t="s">
        <v>1114</v>
      </c>
      <c r="G62" s="132" t="s">
        <v>1115</v>
      </c>
      <c r="H62"/>
      <c r="I62" s="132" t="s">
        <v>1116</v>
      </c>
      <c r="J62" s="132" t="s">
        <v>1117</v>
      </c>
      <c r="K62" s="133"/>
      <c r="L62" s="132" t="s">
        <v>1118</v>
      </c>
      <c r="M62" s="132" t="s">
        <v>1119</v>
      </c>
      <c r="N62" s="133"/>
      <c r="O62" s="133"/>
      <c r="P62" s="133"/>
      <c r="Q62" s="133"/>
      <c r="R62" s="133"/>
      <c r="S62" s="133"/>
      <c r="T62" s="132" t="s">
        <v>1120</v>
      </c>
      <c r="U62" s="132" t="s">
        <v>1121</v>
      </c>
      <c r="V62" s="133"/>
      <c r="W62" s="133"/>
      <c r="X62" s="133"/>
      <c r="Y62" s="132" t="s">
        <v>1132</v>
      </c>
      <c r="Z62" s="132" t="s">
        <v>1148</v>
      </c>
      <c r="AC62" s="165"/>
      <c r="AD62" s="165"/>
      <c r="AE62" s="165"/>
    </row>
    <row r="63" spans="1:31">
      <c r="C63" s="135" t="s">
        <v>1122</v>
      </c>
      <c r="D63" s="134"/>
      <c r="E63"/>
      <c r="F63" s="132" t="s">
        <v>1101</v>
      </c>
      <c r="G63" s="132" t="s">
        <v>1123</v>
      </c>
      <c r="H63"/>
      <c r="I63" s="132" t="s">
        <v>1124</v>
      </c>
      <c r="J63" s="132" t="s">
        <v>1125</v>
      </c>
      <c r="K63" s="133"/>
      <c r="L63" s="132" t="s">
        <v>1126</v>
      </c>
      <c r="M63" s="132" t="s">
        <v>1127</v>
      </c>
      <c r="N63" s="133"/>
      <c r="O63" s="132" t="s">
        <v>1128</v>
      </c>
      <c r="P63" s="132"/>
      <c r="Q63" s="132"/>
      <c r="R63" s="133"/>
      <c r="S63" s="133"/>
      <c r="T63" s="132" t="s">
        <v>1107</v>
      </c>
      <c r="U63" s="132" t="s">
        <v>1129</v>
      </c>
      <c r="V63" s="133"/>
      <c r="W63" s="133"/>
      <c r="X63" s="133"/>
      <c r="Y63" s="133"/>
      <c r="Z63" s="133"/>
      <c r="AC63" s="165"/>
      <c r="AD63" s="165"/>
      <c r="AE63" s="165"/>
    </row>
    <row r="64" spans="1:31">
      <c r="C64" s="130" t="s">
        <v>1130</v>
      </c>
      <c r="D64" s="136" t="s">
        <v>1131</v>
      </c>
      <c r="E64" s="137"/>
      <c r="F64" s="132" t="s">
        <v>1132</v>
      </c>
      <c r="G64" s="132" t="s">
        <v>1133</v>
      </c>
      <c r="H64"/>
      <c r="I64" s="132" t="s">
        <v>1134</v>
      </c>
      <c r="J64" s="132" t="s">
        <v>1135</v>
      </c>
      <c r="K64" s="133"/>
      <c r="L64" s="132" t="s">
        <v>1136</v>
      </c>
      <c r="M64" s="132" t="s">
        <v>1137</v>
      </c>
      <c r="N64" s="133"/>
      <c r="O64" s="132" t="s">
        <v>1138</v>
      </c>
      <c r="P64" s="132" t="s">
        <v>1139</v>
      </c>
      <c r="Q64" s="132"/>
      <c r="R64" s="133"/>
      <c r="S64" s="133"/>
      <c r="T64" s="132" t="s">
        <v>1140</v>
      </c>
      <c r="U64" s="132" t="s">
        <v>1141</v>
      </c>
      <c r="V64" s="133"/>
      <c r="W64" s="133"/>
      <c r="X64" s="133"/>
      <c r="Y64" s="133"/>
      <c r="Z64" s="133"/>
      <c r="AC64" s="165"/>
      <c r="AD64" s="165"/>
      <c r="AE64" s="165"/>
    </row>
    <row r="65" spans="3:31">
      <c r="C65" s="130" t="s">
        <v>1142</v>
      </c>
      <c r="D65" s="136" t="s">
        <v>1143</v>
      </c>
      <c r="E65" s="137"/>
      <c r="F65" s="132" t="s">
        <v>1144</v>
      </c>
      <c r="G65" s="132" t="s">
        <v>1145</v>
      </c>
      <c r="H65"/>
      <c r="I65" s="132"/>
      <c r="J65" s="132" t="s">
        <v>1146</v>
      </c>
      <c r="K65" s="133"/>
      <c r="L65" s="132" t="s">
        <v>1147</v>
      </c>
      <c r="M65" s="132" t="s">
        <v>1148</v>
      </c>
      <c r="N65" s="133"/>
      <c r="O65" s="132" t="s">
        <v>1149</v>
      </c>
      <c r="P65" s="132" t="s">
        <v>1111</v>
      </c>
      <c r="Q65" s="132"/>
      <c r="R65" s="133"/>
      <c r="S65" s="133"/>
      <c r="T65" s="132" t="s">
        <v>1149</v>
      </c>
      <c r="U65" s="132" t="s">
        <v>1150</v>
      </c>
      <c r="V65" s="133"/>
      <c r="W65" s="133"/>
      <c r="X65" s="133"/>
      <c r="Y65" s="133"/>
      <c r="Z65" s="133"/>
      <c r="AC65" s="165"/>
      <c r="AD65" s="165"/>
      <c r="AE65" s="165"/>
    </row>
    <row r="66" spans="3:31">
      <c r="C66" s="130" t="s">
        <v>1151</v>
      </c>
      <c r="D66" s="136" t="s">
        <v>1152</v>
      </c>
      <c r="E66" s="137"/>
      <c r="F66" s="132" t="s">
        <v>1149</v>
      </c>
      <c r="G66" s="132" t="s">
        <v>1153</v>
      </c>
      <c r="H66"/>
      <c r="I66" s="132" t="s">
        <v>1089</v>
      </c>
      <c r="J66" s="132" t="s">
        <v>1154</v>
      </c>
      <c r="K66" s="133"/>
      <c r="L66" s="133"/>
      <c r="M66" s="133"/>
      <c r="N66" s="133"/>
      <c r="O66" s="132" t="s">
        <v>1089</v>
      </c>
      <c r="P66" s="132" t="s">
        <v>1155</v>
      </c>
      <c r="Q66" s="132"/>
      <c r="R66" s="133"/>
      <c r="S66" s="133"/>
      <c r="T66" s="132" t="s">
        <v>1095</v>
      </c>
      <c r="U66" s="132" t="s">
        <v>1156</v>
      </c>
      <c r="V66" s="133"/>
      <c r="W66" s="133"/>
      <c r="X66" s="133"/>
      <c r="Y66" s="133"/>
      <c r="Z66" s="133"/>
      <c r="AC66" s="165"/>
      <c r="AD66" s="165"/>
      <c r="AE66" s="165"/>
    </row>
    <row r="67" spans="3:31">
      <c r="C67" s="130" t="s">
        <v>1157</v>
      </c>
      <c r="D67" s="136" t="s">
        <v>1170</v>
      </c>
      <c r="E67" s="137"/>
      <c r="F67" s="132" t="s">
        <v>1171</v>
      </c>
      <c r="G67" s="132" t="s">
        <v>1172</v>
      </c>
      <c r="H67"/>
      <c r="I67" s="132" t="s">
        <v>1173</v>
      </c>
      <c r="J67" s="132" t="s">
        <v>1174</v>
      </c>
      <c r="K67" s="133"/>
      <c r="L67" s="132"/>
      <c r="M67" s="132"/>
      <c r="N67" s="133"/>
      <c r="O67" s="132" t="s">
        <v>1107</v>
      </c>
      <c r="P67" s="132" t="s">
        <v>1175</v>
      </c>
      <c r="Q67" s="132"/>
      <c r="R67" s="133"/>
      <c r="S67" s="133"/>
      <c r="T67" s="132" t="s">
        <v>1134</v>
      </c>
      <c r="U67" s="132" t="s">
        <v>1176</v>
      </c>
      <c r="V67" s="133"/>
      <c r="W67" s="133"/>
      <c r="X67" s="133"/>
      <c r="Y67" s="133"/>
      <c r="Z67" s="133"/>
      <c r="AC67" s="165"/>
      <c r="AD67" s="165"/>
      <c r="AE67" s="165"/>
    </row>
    <row r="68" spans="3:31">
      <c r="C68" s="130" t="s">
        <v>1177</v>
      </c>
      <c r="D68" s="136" t="s">
        <v>1178</v>
      </c>
      <c r="E68" s="137"/>
      <c r="F68" s="132" t="s">
        <v>1089</v>
      </c>
      <c r="G68" s="132" t="s">
        <v>1179</v>
      </c>
      <c r="H68"/>
      <c r="I68" s="132" t="s">
        <v>1149</v>
      </c>
      <c r="J68" s="132" t="s">
        <v>1085</v>
      </c>
      <c r="K68" s="133"/>
      <c r="L68" s="133"/>
      <c r="M68" s="133"/>
      <c r="N68" s="133"/>
      <c r="O68" s="132" t="s">
        <v>1140</v>
      </c>
      <c r="P68" s="132" t="s">
        <v>1180</v>
      </c>
      <c r="Q68" s="132"/>
      <c r="R68" s="133"/>
      <c r="S68" s="133"/>
      <c r="T68" s="132" t="s">
        <v>1181</v>
      </c>
      <c r="U68" s="132" t="s">
        <v>1182</v>
      </c>
      <c r="V68" s="133"/>
      <c r="W68" s="133"/>
      <c r="X68" s="133"/>
      <c r="Y68" s="133"/>
      <c r="Z68" s="133"/>
      <c r="AC68" s="165"/>
      <c r="AD68" s="167"/>
      <c r="AE68" s="165"/>
    </row>
    <row r="69" spans="3:31">
      <c r="C69" s="130" t="s">
        <v>1183</v>
      </c>
      <c r="D69" s="136" t="s">
        <v>1184</v>
      </c>
      <c r="E69" s="137"/>
      <c r="F69" s="132" t="s">
        <v>1185</v>
      </c>
      <c r="G69" s="132" t="s">
        <v>1186</v>
      </c>
      <c r="H69"/>
      <c r="I69" s="132"/>
      <c r="J69" s="132" t="s">
        <v>1174</v>
      </c>
      <c r="K69" s="133"/>
      <c r="L69" s="132"/>
      <c r="M69" s="132"/>
      <c r="N69" s="133"/>
      <c r="O69" s="132" t="s">
        <v>1132</v>
      </c>
      <c r="P69" s="132" t="s">
        <v>1187</v>
      </c>
      <c r="Q69" s="132"/>
      <c r="R69" s="133"/>
      <c r="S69" s="133"/>
      <c r="T69" s="132" t="s">
        <v>1124</v>
      </c>
      <c r="U69" s="132" t="s">
        <v>1188</v>
      </c>
      <c r="V69" s="133"/>
      <c r="W69" s="133"/>
      <c r="X69" s="133"/>
      <c r="Y69" s="133"/>
      <c r="Z69" s="133"/>
      <c r="AC69" s="165"/>
      <c r="AD69" s="167"/>
      <c r="AE69" s="165"/>
    </row>
    <row r="70" spans="3:31">
      <c r="C70" s="135"/>
      <c r="D70" s="138"/>
      <c r="E70" s="139"/>
      <c r="F70" s="132" t="s">
        <v>1189</v>
      </c>
      <c r="G70" s="132" t="s">
        <v>1190</v>
      </c>
      <c r="H70"/>
      <c r="I70" s="132" t="s">
        <v>1140</v>
      </c>
      <c r="J70" s="132" t="s">
        <v>1085</v>
      </c>
      <c r="K70" s="133"/>
      <c r="L70" s="133"/>
      <c r="M70" s="133"/>
      <c r="N70" s="133"/>
      <c r="O70" s="133"/>
      <c r="P70" s="133"/>
      <c r="Q70" s="133"/>
      <c r="R70" s="133"/>
      <c r="S70" s="133"/>
      <c r="T70" s="132" t="s">
        <v>1144</v>
      </c>
      <c r="U70" s="132" t="s">
        <v>1191</v>
      </c>
      <c r="V70" s="133"/>
      <c r="W70" s="133"/>
      <c r="X70" s="133"/>
      <c r="Y70" s="133"/>
      <c r="Z70" s="133"/>
      <c r="AC70" s="165"/>
      <c r="AD70" s="167"/>
      <c r="AE70" s="165"/>
    </row>
    <row r="71" spans="3:31">
      <c r="C71" s="139"/>
      <c r="D71" s="138"/>
      <c r="E71" s="139"/>
      <c r="F71" s="132" t="s">
        <v>1192</v>
      </c>
      <c r="G71" s="132" t="s">
        <v>1193</v>
      </c>
      <c r="H71"/>
      <c r="I71" s="132"/>
      <c r="J71" s="132" t="s">
        <v>1194</v>
      </c>
      <c r="K71" s="133"/>
      <c r="L71" s="132"/>
      <c r="M71" s="132"/>
      <c r="N71" s="133"/>
      <c r="O71" s="132"/>
      <c r="P71" s="132"/>
      <c r="Q71" s="132"/>
      <c r="R71" s="133"/>
      <c r="S71" s="133"/>
      <c r="T71" s="132" t="s">
        <v>1195</v>
      </c>
      <c r="U71" s="132" t="s">
        <v>1196</v>
      </c>
      <c r="V71" s="133"/>
      <c r="W71" s="133"/>
      <c r="X71" s="133"/>
      <c r="Y71" s="133"/>
      <c r="Z71" s="133"/>
    </row>
    <row r="72" spans="3:31">
      <c r="C72"/>
      <c r="D72" s="134"/>
      <c r="E72"/>
      <c r="F72" s="132" t="s">
        <v>1134</v>
      </c>
      <c r="G72" s="132" t="s">
        <v>1148</v>
      </c>
      <c r="H72"/>
      <c r="I72" s="132" t="s">
        <v>1171</v>
      </c>
      <c r="J72" s="132" t="s">
        <v>1154</v>
      </c>
      <c r="K72" s="133"/>
      <c r="L72" s="133"/>
      <c r="M72" s="133"/>
      <c r="N72" s="133"/>
      <c r="O72" s="133"/>
      <c r="P72" s="133"/>
      <c r="Q72" s="133"/>
      <c r="R72" s="133"/>
      <c r="S72" s="133"/>
      <c r="T72" s="132" t="s">
        <v>1197</v>
      </c>
      <c r="U72" s="132" t="s">
        <v>1198</v>
      </c>
      <c r="V72" s="133"/>
      <c r="W72" s="133"/>
      <c r="X72" s="133"/>
      <c r="Y72" s="133"/>
      <c r="Z72" s="133"/>
    </row>
    <row r="73" spans="3:31">
      <c r="C73"/>
      <c r="D73" s="134"/>
      <c r="E73"/>
      <c r="F73" s="135"/>
      <c r="G73" s="135"/>
      <c r="H73"/>
      <c r="I73" s="132"/>
      <c r="J73" s="132" t="s">
        <v>1199</v>
      </c>
      <c r="K73" s="133"/>
      <c r="L73" s="133"/>
      <c r="M73" s="133"/>
      <c r="N73" s="133"/>
      <c r="O73" s="132"/>
      <c r="P73" s="132"/>
      <c r="Q73" s="132"/>
      <c r="R73" s="133"/>
      <c r="S73" s="133"/>
      <c r="T73" s="132" t="s">
        <v>1200</v>
      </c>
      <c r="U73" s="132" t="s">
        <v>1201</v>
      </c>
      <c r="V73" s="133"/>
      <c r="W73" s="133"/>
      <c r="X73" s="133"/>
      <c r="Y73" s="133"/>
      <c r="Z73" s="133"/>
    </row>
    <row r="74" spans="3:31" hidden="1">
      <c r="C74"/>
      <c r="D74" s="134"/>
      <c r="E74"/>
      <c r="F74" s="132"/>
      <c r="G74" s="132"/>
      <c r="H74"/>
      <c r="I74" s="132"/>
      <c r="J74" s="132"/>
      <c r="K74" s="133"/>
      <c r="L74" s="133"/>
      <c r="M74" s="133"/>
      <c r="N74" s="133"/>
      <c r="O74" s="133"/>
      <c r="P74" s="133"/>
      <c r="Q74" s="133"/>
      <c r="R74" s="133"/>
      <c r="S74" s="133"/>
      <c r="T74" s="132"/>
      <c r="U74" s="132"/>
      <c r="V74" s="133"/>
      <c r="W74" s="133"/>
      <c r="X74" s="133"/>
      <c r="Y74" s="133"/>
      <c r="Z74" s="133"/>
    </row>
    <row r="75" spans="3:31" ht="21" hidden="1">
      <c r="C75" s="333" t="s">
        <v>1792</v>
      </c>
      <c r="D75" s="333"/>
      <c r="E75" s="333"/>
      <c r="F75" s="333"/>
      <c r="G75" s="333"/>
      <c r="H75" s="333"/>
      <c r="I75" s="333"/>
      <c r="J75" s="333"/>
      <c r="K75" s="333"/>
      <c r="L75" s="333"/>
      <c r="M75" s="333"/>
      <c r="N75" s="333"/>
      <c r="O75" s="333"/>
      <c r="P75" s="333"/>
      <c r="Q75" s="333"/>
      <c r="R75" s="333"/>
      <c r="S75" s="333"/>
      <c r="T75" s="333"/>
      <c r="U75" s="333"/>
      <c r="V75" s="333"/>
      <c r="W75" s="333"/>
      <c r="X75" s="333"/>
      <c r="Y75" s="333"/>
      <c r="Z75" s="333"/>
      <c r="AA75" s="333"/>
      <c r="AB75" s="333"/>
    </row>
    <row r="76" spans="3:31" hidden="1">
      <c r="C76" s="70" t="s">
        <v>1793</v>
      </c>
      <c r="D76" s="71"/>
      <c r="E76" s="72" t="s">
        <v>1797</v>
      </c>
      <c r="F76" s="73"/>
      <c r="G76" s="73"/>
      <c r="H76" s="73"/>
      <c r="I76" s="108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</row>
    <row r="77" spans="3:31" hidden="1">
      <c r="C77" s="70" t="s">
        <v>1794</v>
      </c>
      <c r="D77" s="71"/>
      <c r="E77" s="72" t="s">
        <v>359</v>
      </c>
      <c r="F77" s="73"/>
      <c r="G77" s="73"/>
      <c r="H77" s="73"/>
      <c r="I77" s="108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</row>
    <row r="78" spans="3:31" hidden="1">
      <c r="C78" s="70" t="s">
        <v>86</v>
      </c>
      <c r="D78" s="71"/>
      <c r="E78" s="72" t="s">
        <v>477</v>
      </c>
      <c r="F78" s="73"/>
      <c r="G78" s="73"/>
      <c r="H78" s="73"/>
      <c r="I78" s="108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</row>
    <row r="79" spans="3:31" ht="15.75" hidden="1" thickBot="1">
      <c r="C79" s="75"/>
      <c r="D79" s="76"/>
      <c r="E79" s="74"/>
      <c r="F79" s="73"/>
      <c r="G79" s="73"/>
      <c r="H79" s="73"/>
      <c r="I79" s="108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</row>
    <row r="80" spans="3:31" ht="15" hidden="1" customHeight="1">
      <c r="C80" s="334" t="s">
        <v>1795</v>
      </c>
      <c r="D80" s="337" t="s">
        <v>108</v>
      </c>
      <c r="E80" s="338" t="s">
        <v>1791</v>
      </c>
      <c r="F80" s="338" t="s">
        <v>1769</v>
      </c>
      <c r="G80" s="330" t="s">
        <v>1833</v>
      </c>
      <c r="H80" s="338" t="s">
        <v>1770</v>
      </c>
      <c r="I80" s="340" t="s">
        <v>1771</v>
      </c>
      <c r="J80" s="338" t="s">
        <v>87</v>
      </c>
      <c r="K80" s="338" t="s">
        <v>1773</v>
      </c>
      <c r="L80" s="338"/>
      <c r="M80" s="338"/>
      <c r="N80" s="338"/>
      <c r="O80" s="338" t="s">
        <v>1779</v>
      </c>
      <c r="P80" s="338"/>
      <c r="Q80" s="338"/>
      <c r="R80" s="338"/>
      <c r="S80" s="338"/>
      <c r="T80" s="338"/>
      <c r="U80" s="338"/>
      <c r="V80" s="338"/>
      <c r="W80" s="338"/>
      <c r="X80" s="338"/>
      <c r="Y80" s="338"/>
      <c r="Z80" s="338"/>
      <c r="AA80" s="338"/>
      <c r="AB80" s="342"/>
    </row>
    <row r="81" spans="1:30" ht="15" hidden="1" customHeight="1">
      <c r="C81" s="335"/>
      <c r="D81" s="314"/>
      <c r="E81" s="322"/>
      <c r="F81" s="322"/>
      <c r="G81" s="327"/>
      <c r="H81" s="322"/>
      <c r="I81" s="341"/>
      <c r="J81" s="322"/>
      <c r="K81" s="322" t="s">
        <v>1774</v>
      </c>
      <c r="L81" s="322" t="s">
        <v>1775</v>
      </c>
      <c r="M81" s="322"/>
      <c r="N81" s="322" t="s">
        <v>1778</v>
      </c>
      <c r="O81" s="322" t="s">
        <v>1780</v>
      </c>
      <c r="P81" s="322"/>
      <c r="Q81" s="322"/>
      <c r="R81" s="322"/>
      <c r="S81" s="322" t="s">
        <v>1786</v>
      </c>
      <c r="T81" s="322"/>
      <c r="U81" s="322" t="s">
        <v>1787</v>
      </c>
      <c r="V81" s="322"/>
      <c r="W81" s="322" t="s">
        <v>1788</v>
      </c>
      <c r="X81" s="322"/>
      <c r="Y81" s="322"/>
      <c r="Z81" s="322" t="s">
        <v>1789</v>
      </c>
      <c r="AA81" s="322"/>
      <c r="AB81" s="343"/>
    </row>
    <row r="82" spans="1:30" hidden="1">
      <c r="B82" s="69" t="s">
        <v>614</v>
      </c>
      <c r="C82" s="335"/>
      <c r="D82" s="314"/>
      <c r="E82" s="322"/>
      <c r="F82" s="322"/>
      <c r="G82" s="328"/>
      <c r="H82" s="322"/>
      <c r="I82" s="341"/>
      <c r="J82" s="322"/>
      <c r="K82" s="322"/>
      <c r="L82" s="66" t="s">
        <v>1776</v>
      </c>
      <c r="M82" s="66" t="s">
        <v>1777</v>
      </c>
      <c r="N82" s="322"/>
      <c r="O82" s="66" t="s">
        <v>1781</v>
      </c>
      <c r="P82" s="66" t="s">
        <v>1782</v>
      </c>
      <c r="Q82" s="66" t="s">
        <v>1783</v>
      </c>
      <c r="R82" s="66" t="s">
        <v>1784</v>
      </c>
      <c r="S82" s="66" t="s">
        <v>1782</v>
      </c>
      <c r="T82" s="66" t="s">
        <v>1784</v>
      </c>
      <c r="U82" s="66" t="s">
        <v>1782</v>
      </c>
      <c r="V82" s="66" t="s">
        <v>1784</v>
      </c>
      <c r="W82" s="66" t="s">
        <v>1781</v>
      </c>
      <c r="X82" s="66" t="s">
        <v>1782</v>
      </c>
      <c r="Y82" s="66" t="s">
        <v>1784</v>
      </c>
      <c r="Z82" s="66" t="s">
        <v>1781</v>
      </c>
      <c r="AA82" s="66" t="s">
        <v>1782</v>
      </c>
      <c r="AB82" s="67" t="s">
        <v>1784</v>
      </c>
    </row>
    <row r="83" spans="1:30" s="106" customFormat="1" ht="15.75" hidden="1" thickBot="1">
      <c r="C83" s="336"/>
      <c r="D83" s="319"/>
      <c r="E83" s="339"/>
      <c r="F83" s="83">
        <v>1</v>
      </c>
      <c r="G83" s="83"/>
      <c r="H83" s="83">
        <v>2</v>
      </c>
      <c r="I83" s="82">
        <v>3</v>
      </c>
      <c r="J83" s="83">
        <v>4</v>
      </c>
      <c r="K83" s="83">
        <v>5</v>
      </c>
      <c r="L83" s="83">
        <v>6.1</v>
      </c>
      <c r="M83" s="83">
        <v>6.2</v>
      </c>
      <c r="N83" s="83">
        <v>7</v>
      </c>
      <c r="O83" s="83">
        <v>8</v>
      </c>
      <c r="P83" s="83">
        <v>9</v>
      </c>
      <c r="Q83" s="83">
        <v>10</v>
      </c>
      <c r="R83" s="83">
        <v>11</v>
      </c>
      <c r="S83" s="83">
        <v>12</v>
      </c>
      <c r="T83" s="83">
        <v>13</v>
      </c>
      <c r="U83" s="83">
        <v>14</v>
      </c>
      <c r="V83" s="83">
        <v>15</v>
      </c>
      <c r="W83" s="83">
        <v>16</v>
      </c>
      <c r="X83" s="83">
        <v>17</v>
      </c>
      <c r="Y83" s="83">
        <v>18</v>
      </c>
      <c r="Z83" s="83">
        <v>19</v>
      </c>
      <c r="AA83" s="83">
        <v>20</v>
      </c>
      <c r="AB83" s="84">
        <v>21</v>
      </c>
    </row>
    <row r="84" spans="1:30" s="68" customFormat="1" ht="15" customHeight="1">
      <c r="A84" s="313">
        <v>9152</v>
      </c>
      <c r="B84" s="64">
        <v>484</v>
      </c>
      <c r="C84" s="313">
        <v>362</v>
      </c>
      <c r="D84" s="314">
        <v>15.8</v>
      </c>
      <c r="E84" s="320" t="s">
        <v>806</v>
      </c>
      <c r="F84" s="66">
        <v>1</v>
      </c>
      <c r="G84" s="97" t="s">
        <v>807</v>
      </c>
      <c r="H84" s="62" t="s">
        <v>275</v>
      </c>
      <c r="I84" s="61">
        <v>1</v>
      </c>
      <c r="J84" s="66" t="s">
        <v>1802</v>
      </c>
      <c r="K84" s="61">
        <v>6.9</v>
      </c>
      <c r="L84" s="61">
        <v>4.8</v>
      </c>
      <c r="M84" s="61">
        <v>5.8</v>
      </c>
      <c r="N84" s="66">
        <v>1</v>
      </c>
      <c r="O84" s="66" t="s">
        <v>1805</v>
      </c>
      <c r="P84" s="66" t="s">
        <v>1803</v>
      </c>
      <c r="Q84" s="66" t="s">
        <v>1811</v>
      </c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[2]nganjuk!$L$243</f>
        <v>99.7</v>
      </c>
      <c r="AD84" s="63" t="e">
        <f>I84-#REF!</f>
        <v>#REF!</v>
      </c>
    </row>
    <row r="85" spans="1:30" s="68" customFormat="1" ht="15" customHeight="1">
      <c r="A85" s="313"/>
      <c r="B85" s="64"/>
      <c r="C85" s="313"/>
      <c r="D85" s="314"/>
      <c r="E85" s="323"/>
      <c r="F85" s="66"/>
      <c r="G85" s="97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313"/>
      <c r="B86" s="64">
        <v>485</v>
      </c>
      <c r="C86" s="313"/>
      <c r="D86" s="314"/>
      <c r="E86" s="323"/>
      <c r="F86" s="66">
        <v>2</v>
      </c>
      <c r="G86" s="97" t="s">
        <v>808</v>
      </c>
      <c r="H86" s="62" t="s">
        <v>276</v>
      </c>
      <c r="I86" s="61">
        <v>1</v>
      </c>
      <c r="J86" s="66" t="s">
        <v>1802</v>
      </c>
      <c r="K86" s="61">
        <v>19.8</v>
      </c>
      <c r="L86" s="61">
        <v>4.8</v>
      </c>
      <c r="M86" s="61">
        <v>5.4</v>
      </c>
      <c r="N86" s="66">
        <v>2</v>
      </c>
      <c r="O86" s="66" t="s">
        <v>1808</v>
      </c>
      <c r="P86" s="66" t="s">
        <v>1801</v>
      </c>
      <c r="Q86" s="66" t="s">
        <v>1811</v>
      </c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134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D86" s="63" t="e">
        <f>I86-#REF!</f>
        <v>#REF!</v>
      </c>
    </row>
    <row r="87" spans="1:30" s="68" customFormat="1" ht="15" customHeight="1">
      <c r="A87" s="313"/>
      <c r="B87" s="64"/>
      <c r="C87" s="313"/>
      <c r="D87" s="314"/>
      <c r="E87" s="323"/>
      <c r="F87" s="66"/>
      <c r="G87" s="97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D87" s="63"/>
    </row>
    <row r="88" spans="1:30" s="68" customFormat="1" ht="15" customHeight="1">
      <c r="A88" s="313"/>
      <c r="B88" s="152">
        <v>486</v>
      </c>
      <c r="C88" s="313"/>
      <c r="D88" s="314"/>
      <c r="E88" s="323"/>
      <c r="F88" s="66">
        <v>3</v>
      </c>
      <c r="G88" s="97" t="s">
        <v>809</v>
      </c>
      <c r="H88" s="62" t="s">
        <v>271</v>
      </c>
      <c r="I88" s="61">
        <v>3.3999999999999915</v>
      </c>
      <c r="J88" s="66" t="s">
        <v>1802</v>
      </c>
      <c r="K88" s="61">
        <v>6.8</v>
      </c>
      <c r="L88" s="61">
        <v>6.1</v>
      </c>
      <c r="M88" s="61"/>
      <c r="N88" s="66">
        <v>1</v>
      </c>
      <c r="O88" s="66" t="s">
        <v>1808</v>
      </c>
      <c r="P88" s="66" t="s">
        <v>1801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D88" s="63" t="e">
        <f>I88-#REF!</f>
        <v>#REF!</v>
      </c>
    </row>
    <row r="89" spans="1:30" s="68" customFormat="1" ht="15" customHeight="1">
      <c r="A89" s="313"/>
      <c r="B89" s="152"/>
      <c r="C89" s="313"/>
      <c r="D89" s="314"/>
      <c r="E89" s="323"/>
      <c r="F89" s="66"/>
      <c r="G89" s="97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</row>
    <row r="90" spans="1:30" s="68" customFormat="1" ht="15" customHeight="1">
      <c r="A90" s="313"/>
      <c r="B90" s="152">
        <v>487</v>
      </c>
      <c r="C90" s="313"/>
      <c r="D90" s="314"/>
      <c r="E90" s="323"/>
      <c r="F90" s="66">
        <v>4</v>
      </c>
      <c r="G90" s="97" t="s">
        <v>810</v>
      </c>
      <c r="H90" s="62" t="s">
        <v>277</v>
      </c>
      <c r="I90" s="61">
        <v>7.5</v>
      </c>
      <c r="J90" s="66" t="s">
        <v>1802</v>
      </c>
      <c r="K90" s="61">
        <v>6.6</v>
      </c>
      <c r="L90" s="61">
        <v>3.7</v>
      </c>
      <c r="M90" s="61"/>
      <c r="N90" s="66">
        <v>1</v>
      </c>
      <c r="O90" s="66" t="s">
        <v>1805</v>
      </c>
      <c r="P90" s="66" t="s">
        <v>1803</v>
      </c>
      <c r="Q90" s="66" t="s">
        <v>1811</v>
      </c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D90" s="63" t="e">
        <f>I90-#REF!</f>
        <v>#REF!</v>
      </c>
    </row>
    <row r="91" spans="1:30" s="68" customFormat="1" ht="15" customHeight="1">
      <c r="A91" s="313"/>
      <c r="B91" s="152"/>
      <c r="C91" s="313"/>
      <c r="D91" s="314"/>
      <c r="E91" s="323"/>
      <c r="F91" s="66"/>
      <c r="G91" s="97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0" s="68" customFormat="1" ht="15" customHeight="1">
      <c r="A92" s="313"/>
      <c r="B92" s="152">
        <v>488</v>
      </c>
      <c r="C92" s="313"/>
      <c r="D92" s="314"/>
      <c r="E92" s="323"/>
      <c r="F92" s="66">
        <v>5</v>
      </c>
      <c r="G92" s="97" t="s">
        <v>811</v>
      </c>
      <c r="H92" s="62" t="s">
        <v>261</v>
      </c>
      <c r="I92" s="61">
        <v>9.8000000000000007</v>
      </c>
      <c r="J92" s="66" t="s">
        <v>1802</v>
      </c>
      <c r="K92" s="61">
        <v>3.4</v>
      </c>
      <c r="L92" s="61">
        <v>6.1</v>
      </c>
      <c r="M92" s="61"/>
      <c r="N92" s="66">
        <v>1</v>
      </c>
      <c r="O92" s="66" t="s">
        <v>1805</v>
      </c>
      <c r="P92" s="66" t="s">
        <v>1803</v>
      </c>
      <c r="Q92" s="66" t="s">
        <v>1811</v>
      </c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D92" s="63" t="e">
        <f>I92-#REF!</f>
        <v>#REF!</v>
      </c>
    </row>
    <row r="93" spans="1:30" s="68" customFormat="1" ht="15" customHeight="1">
      <c r="A93" s="313"/>
      <c r="B93" s="152"/>
      <c r="C93" s="313"/>
      <c r="D93" s="314"/>
      <c r="E93" s="323"/>
      <c r="F93" s="66"/>
      <c r="G93" s="97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</row>
    <row r="94" spans="1:30" s="68" customFormat="1" ht="15" customHeight="1">
      <c r="A94" s="313"/>
      <c r="B94" s="152">
        <v>489</v>
      </c>
      <c r="C94" s="313"/>
      <c r="D94" s="314"/>
      <c r="E94" s="323"/>
      <c r="F94" s="66">
        <v>6</v>
      </c>
      <c r="G94" s="97" t="s">
        <v>812</v>
      </c>
      <c r="H94" s="62" t="s">
        <v>263</v>
      </c>
      <c r="I94" s="61">
        <v>11.25</v>
      </c>
      <c r="J94" s="66" t="s">
        <v>1802</v>
      </c>
      <c r="K94" s="61">
        <v>5.5</v>
      </c>
      <c r="L94" s="61">
        <v>3.5</v>
      </c>
      <c r="M94" s="61"/>
      <c r="N94" s="66">
        <v>1</v>
      </c>
      <c r="O94" s="66" t="s">
        <v>1805</v>
      </c>
      <c r="P94" s="66" t="s">
        <v>1803</v>
      </c>
      <c r="Q94" s="66" t="s">
        <v>1811</v>
      </c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 t="e">
        <f>I94-#REF!</f>
        <v>#REF!</v>
      </c>
    </row>
    <row r="95" spans="1:30" s="68" customFormat="1" ht="15" customHeight="1">
      <c r="A95" s="313"/>
      <c r="B95" s="152"/>
      <c r="C95" s="313"/>
      <c r="D95" s="314"/>
      <c r="E95" s="323"/>
      <c r="F95" s="66"/>
      <c r="G95" s="97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0" s="68" customFormat="1" ht="15" customHeight="1">
      <c r="A96" s="313"/>
      <c r="B96" s="152">
        <v>490</v>
      </c>
      <c r="C96" s="313"/>
      <c r="D96" s="314"/>
      <c r="E96" s="324"/>
      <c r="F96" s="66">
        <v>7</v>
      </c>
      <c r="G96" s="97" t="s">
        <v>813</v>
      </c>
      <c r="H96" s="62" t="s">
        <v>264</v>
      </c>
      <c r="I96" s="61">
        <v>12.1</v>
      </c>
      <c r="J96" s="66" t="s">
        <v>1802</v>
      </c>
      <c r="K96" s="61">
        <v>25.6</v>
      </c>
      <c r="L96" s="61">
        <v>3</v>
      </c>
      <c r="M96" s="61"/>
      <c r="N96" s="66">
        <v>2</v>
      </c>
      <c r="O96" s="66" t="s">
        <v>1805</v>
      </c>
      <c r="P96" s="66" t="s">
        <v>1803</v>
      </c>
      <c r="Q96" s="66" t="s">
        <v>1811</v>
      </c>
      <c r="R96" s="66">
        <v>0</v>
      </c>
      <c r="S96" s="66" t="s">
        <v>1803</v>
      </c>
      <c r="T96" s="66">
        <v>0</v>
      </c>
      <c r="U96" s="66" t="s">
        <v>1810</v>
      </c>
      <c r="V96" s="66">
        <v>1</v>
      </c>
      <c r="W96" s="66" t="s">
        <v>134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 t="e">
        <f>I96-#REF!</f>
        <v>#REF!</v>
      </c>
    </row>
    <row r="97" spans="1:30" s="68" customFormat="1" ht="15" customHeight="1">
      <c r="A97" s="64"/>
      <c r="B97" s="152"/>
      <c r="C97" s="64"/>
      <c r="D97" s="65"/>
      <c r="E97" s="101"/>
      <c r="F97" s="66"/>
      <c r="G97" s="97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0" s="68" customFormat="1" ht="15" customHeight="1">
      <c r="A98" s="64">
        <v>9153</v>
      </c>
      <c r="B98" s="64">
        <v>656</v>
      </c>
      <c r="C98" s="64">
        <v>363</v>
      </c>
      <c r="D98" s="65">
        <v>0.15</v>
      </c>
      <c r="E98" s="62" t="s">
        <v>814</v>
      </c>
      <c r="F98" s="66">
        <v>1</v>
      </c>
      <c r="G98" s="97" t="s">
        <v>815</v>
      </c>
      <c r="H98" s="62" t="s">
        <v>278</v>
      </c>
      <c r="I98" s="61">
        <v>5.0000000000000711E-2</v>
      </c>
      <c r="J98" s="66" t="s">
        <v>1802</v>
      </c>
      <c r="K98" s="61">
        <v>13.8</v>
      </c>
      <c r="L98" s="61">
        <v>3.6</v>
      </c>
      <c r="M98" s="61">
        <v>4</v>
      </c>
      <c r="N98" s="66">
        <v>1</v>
      </c>
      <c r="O98" s="66" t="s">
        <v>1805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1810</v>
      </c>
      <c r="V98" s="66">
        <v>1</v>
      </c>
      <c r="W98" s="66" t="s">
        <v>134</v>
      </c>
      <c r="X98" s="66" t="s">
        <v>1805</v>
      </c>
      <c r="Y98" s="66">
        <v>0</v>
      </c>
      <c r="Z98" s="66" t="s">
        <v>2049</v>
      </c>
      <c r="AA98" s="66" t="s">
        <v>1803</v>
      </c>
      <c r="AB98" s="67">
        <v>0</v>
      </c>
      <c r="AC98" s="63">
        <f>[2]nganjuk!$L$245</f>
        <v>15.6</v>
      </c>
      <c r="AD98" s="63">
        <f>I98-AC98</f>
        <v>-15.549999999999999</v>
      </c>
    </row>
    <row r="99" spans="1:30" s="68" customFormat="1" ht="15" customHeight="1">
      <c r="A99" s="64"/>
      <c r="B99" s="64"/>
      <c r="C99" s="64"/>
      <c r="D99" s="65"/>
      <c r="E99" s="126"/>
      <c r="F99" s="66"/>
      <c r="G99" s="97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0" s="68" customFormat="1" ht="15" customHeight="1">
      <c r="A100" s="64">
        <v>9155</v>
      </c>
      <c r="B100" s="152">
        <v>491</v>
      </c>
      <c r="C100" s="64">
        <v>364.1</v>
      </c>
      <c r="D100" s="65">
        <v>0.4</v>
      </c>
      <c r="E100" s="126" t="s">
        <v>816</v>
      </c>
      <c r="F100" s="66">
        <v>1</v>
      </c>
      <c r="G100" s="97" t="s">
        <v>817</v>
      </c>
      <c r="H100" s="62" t="s">
        <v>275</v>
      </c>
      <c r="I100" s="61">
        <v>0.39999999999999858</v>
      </c>
      <c r="J100" s="66" t="s">
        <v>1802</v>
      </c>
      <c r="K100" s="61">
        <v>9.5</v>
      </c>
      <c r="L100" s="61">
        <v>1.5</v>
      </c>
      <c r="M100" s="61"/>
      <c r="N100" s="66">
        <v>1</v>
      </c>
      <c r="O100" s="66" t="s">
        <v>1808</v>
      </c>
      <c r="P100" s="66" t="s">
        <v>1801</v>
      </c>
      <c r="Q100" s="66" t="s">
        <v>1811</v>
      </c>
      <c r="R100" s="66">
        <v>0</v>
      </c>
      <c r="S100" s="66" t="s">
        <v>1804</v>
      </c>
      <c r="T100" s="66">
        <v>0</v>
      </c>
      <c r="U100" s="66" t="s">
        <v>1801</v>
      </c>
      <c r="V100" s="66">
        <v>1</v>
      </c>
      <c r="W100" s="66" t="s">
        <v>134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f>[2]nganjuk!$L$248</f>
        <v>31.1</v>
      </c>
      <c r="AD100" s="63" t="e">
        <f>I100-#REF!</f>
        <v>#REF!</v>
      </c>
    </row>
    <row r="101" spans="1:30" s="68" customFormat="1" ht="15" customHeight="1">
      <c r="A101" s="64"/>
      <c r="B101" s="152"/>
      <c r="C101" s="64"/>
      <c r="D101" s="65"/>
      <c r="E101" s="126"/>
      <c r="F101" s="66"/>
      <c r="G101" s="97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0" s="68" customFormat="1" ht="15" customHeight="1">
      <c r="A102" s="64">
        <v>9154</v>
      </c>
      <c r="B102" s="64">
        <v>493</v>
      </c>
      <c r="C102" s="64">
        <v>365</v>
      </c>
      <c r="D102" s="65">
        <v>0.5</v>
      </c>
      <c r="E102" s="62" t="s">
        <v>816</v>
      </c>
      <c r="F102" s="66">
        <v>1</v>
      </c>
      <c r="G102" s="97" t="s">
        <v>818</v>
      </c>
      <c r="H102" s="62" t="s">
        <v>275</v>
      </c>
      <c r="I102" s="61">
        <v>0.39999999999999858</v>
      </c>
      <c r="J102" s="66" t="s">
        <v>1802</v>
      </c>
      <c r="K102" s="61">
        <v>16.600000000000001</v>
      </c>
      <c r="L102" s="61">
        <v>3</v>
      </c>
      <c r="M102" s="61">
        <v>4</v>
      </c>
      <c r="N102" s="66">
        <v>2</v>
      </c>
      <c r="O102" s="66" t="s">
        <v>1808</v>
      </c>
      <c r="P102" s="66" t="s">
        <v>1805</v>
      </c>
      <c r="Q102" s="66" t="s">
        <v>1811</v>
      </c>
      <c r="R102" s="66">
        <v>0</v>
      </c>
      <c r="S102" s="66" t="s">
        <v>1804</v>
      </c>
      <c r="T102" s="66">
        <v>0</v>
      </c>
      <c r="U102" s="66" t="s">
        <v>1805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[2]nganjuk!$L$247</f>
        <v>30.1</v>
      </c>
      <c r="AD102" s="63">
        <f>I102-AC102</f>
        <v>-29.700000000000003</v>
      </c>
    </row>
    <row r="103" spans="1:30" s="68" customFormat="1" ht="15" customHeight="1">
      <c r="A103" s="64"/>
      <c r="B103" s="64"/>
      <c r="C103" s="64"/>
      <c r="D103" s="65"/>
      <c r="E103" s="126"/>
      <c r="F103" s="66"/>
      <c r="G103" s="97"/>
      <c r="H103" s="62"/>
      <c r="I103" s="61"/>
      <c r="J103" s="66"/>
      <c r="K103" s="61"/>
      <c r="L103" s="61"/>
      <c r="M103" s="61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0" s="68" customFormat="1" ht="15" customHeight="1">
      <c r="A104" s="313">
        <v>9149</v>
      </c>
      <c r="B104" s="152">
        <v>494</v>
      </c>
      <c r="C104" s="313">
        <v>366</v>
      </c>
      <c r="D104" s="314">
        <v>2.8</v>
      </c>
      <c r="E104" s="320" t="s">
        <v>819</v>
      </c>
      <c r="F104" s="66">
        <v>1</v>
      </c>
      <c r="G104" s="97" t="s">
        <v>820</v>
      </c>
      <c r="H104" s="62" t="s">
        <v>271</v>
      </c>
      <c r="I104" s="61">
        <v>0.20000000000000284</v>
      </c>
      <c r="J104" s="66" t="s">
        <v>1802</v>
      </c>
      <c r="K104" s="61">
        <v>18.100000000000001</v>
      </c>
      <c r="L104" s="61">
        <v>3</v>
      </c>
      <c r="M104" s="61"/>
      <c r="N104" s="66">
        <v>3</v>
      </c>
      <c r="O104" s="66" t="s">
        <v>1799</v>
      </c>
      <c r="P104" s="66" t="s">
        <v>1801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1801</v>
      </c>
      <c r="V104" s="66">
        <v>0</v>
      </c>
      <c r="W104" s="66" t="s">
        <v>134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[2]nganjuk!$L$237</f>
        <v>57.3</v>
      </c>
      <c r="AD104" s="63" t="e">
        <f>I104-#REF!</f>
        <v>#REF!</v>
      </c>
    </row>
    <row r="105" spans="1:30" s="68" customFormat="1" ht="15" customHeight="1">
      <c r="A105" s="313"/>
      <c r="B105" s="152"/>
      <c r="C105" s="313"/>
      <c r="D105" s="314"/>
      <c r="E105" s="323"/>
      <c r="F105" s="66"/>
      <c r="G105" s="97"/>
      <c r="H105" s="62"/>
      <c r="I105" s="61"/>
      <c r="J105" s="66"/>
      <c r="K105" s="61"/>
      <c r="L105" s="61"/>
      <c r="M105" s="61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0" s="68" customFormat="1" ht="15" customHeight="1">
      <c r="A106" s="313"/>
      <c r="B106" s="152">
        <v>495</v>
      </c>
      <c r="C106" s="313"/>
      <c r="D106" s="314"/>
      <c r="E106" s="323"/>
      <c r="F106" s="66">
        <v>2</v>
      </c>
      <c r="G106" s="97" t="s">
        <v>821</v>
      </c>
      <c r="H106" s="62" t="s">
        <v>272</v>
      </c>
      <c r="I106" s="61">
        <v>0.40000000000000568</v>
      </c>
      <c r="J106" s="66" t="s">
        <v>1802</v>
      </c>
      <c r="K106" s="61">
        <v>3.1</v>
      </c>
      <c r="L106" s="61">
        <v>3</v>
      </c>
      <c r="M106" s="61"/>
      <c r="N106" s="66">
        <v>1</v>
      </c>
      <c r="O106" s="66" t="s">
        <v>1805</v>
      </c>
      <c r="P106" s="66" t="s">
        <v>1803</v>
      </c>
      <c r="Q106" s="66" t="s">
        <v>1811</v>
      </c>
      <c r="R106" s="66">
        <v>0</v>
      </c>
      <c r="S106" s="66" t="s">
        <v>1803</v>
      </c>
      <c r="T106" s="66">
        <v>0</v>
      </c>
      <c r="U106" s="66" t="s">
        <v>1810</v>
      </c>
      <c r="V106" s="66">
        <v>1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D106" s="63" t="e">
        <f>I106-#REF!</f>
        <v>#REF!</v>
      </c>
    </row>
    <row r="107" spans="1:30" s="68" customFormat="1" ht="15" customHeight="1">
      <c r="A107" s="313"/>
      <c r="B107" s="152"/>
      <c r="C107" s="313"/>
      <c r="D107" s="314"/>
      <c r="E107" s="323"/>
      <c r="F107" s="66"/>
      <c r="G107" s="97"/>
      <c r="H107" s="62"/>
      <c r="I107" s="61"/>
      <c r="J107" s="66"/>
      <c r="K107" s="61"/>
      <c r="L107" s="61"/>
      <c r="M107" s="61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D107" s="63"/>
    </row>
    <row r="108" spans="1:30" s="68" customFormat="1" ht="15" customHeight="1">
      <c r="A108" s="313"/>
      <c r="B108" s="64">
        <v>496</v>
      </c>
      <c r="C108" s="313"/>
      <c r="D108" s="314"/>
      <c r="E108" s="324"/>
      <c r="F108" s="66">
        <v>3</v>
      </c>
      <c r="G108" s="97" t="s">
        <v>822</v>
      </c>
      <c r="H108" s="62" t="s">
        <v>273</v>
      </c>
      <c r="I108" s="61">
        <v>0.55000000000000426</v>
      </c>
      <c r="J108" s="66" t="s">
        <v>1802</v>
      </c>
      <c r="K108" s="61">
        <v>3.5</v>
      </c>
      <c r="L108" s="61">
        <v>3</v>
      </c>
      <c r="M108" s="61">
        <v>3.4</v>
      </c>
      <c r="N108" s="66">
        <v>1</v>
      </c>
      <c r="O108" s="66" t="s">
        <v>1805</v>
      </c>
      <c r="P108" s="66" t="s">
        <v>1803</v>
      </c>
      <c r="Q108" s="66" t="s">
        <v>1811</v>
      </c>
      <c r="R108" s="66">
        <v>0</v>
      </c>
      <c r="S108" s="66" t="s">
        <v>1803</v>
      </c>
      <c r="T108" s="66">
        <v>0</v>
      </c>
      <c r="U108" s="66" t="s">
        <v>1810</v>
      </c>
      <c r="V108" s="66">
        <v>1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D108" s="63" t="e">
        <f>I108-#REF!</f>
        <v>#REF!</v>
      </c>
    </row>
    <row r="109" spans="1:30" s="68" customFormat="1" ht="15" customHeight="1">
      <c r="A109" s="64"/>
      <c r="B109" s="64"/>
      <c r="C109" s="64"/>
      <c r="D109" s="65"/>
      <c r="E109" s="101"/>
      <c r="F109" s="66"/>
      <c r="G109" s="97"/>
      <c r="H109" s="62"/>
      <c r="I109" s="61"/>
      <c r="J109" s="66"/>
      <c r="K109" s="61"/>
      <c r="L109" s="61"/>
      <c r="M109" s="61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D109" s="63"/>
    </row>
    <row r="110" spans="1:30" s="68" customFormat="1" ht="15" customHeight="1">
      <c r="A110" s="64">
        <v>9143</v>
      </c>
      <c r="B110" s="64">
        <v>503</v>
      </c>
      <c r="C110" s="64">
        <v>367</v>
      </c>
      <c r="D110" s="65">
        <v>4.3</v>
      </c>
      <c r="E110" s="62" t="s">
        <v>823</v>
      </c>
      <c r="F110" s="66">
        <v>1</v>
      </c>
      <c r="G110" s="97" t="s">
        <v>824</v>
      </c>
      <c r="H110" s="62" t="s">
        <v>262</v>
      </c>
      <c r="I110" s="61">
        <v>0.20000000000000284</v>
      </c>
      <c r="J110" s="66" t="s">
        <v>1802</v>
      </c>
      <c r="K110" s="61">
        <v>21.2</v>
      </c>
      <c r="L110" s="61">
        <v>3</v>
      </c>
      <c r="M110" s="61">
        <v>3.4</v>
      </c>
      <c r="N110" s="66">
        <v>1</v>
      </c>
      <c r="O110" s="66" t="s">
        <v>1805</v>
      </c>
      <c r="P110" s="66" t="s">
        <v>1803</v>
      </c>
      <c r="Q110" s="66" t="s">
        <v>1811</v>
      </c>
      <c r="R110" s="66">
        <v>0</v>
      </c>
      <c r="S110" s="66" t="s">
        <v>1803</v>
      </c>
      <c r="T110" s="66">
        <v>0</v>
      </c>
      <c r="U110" s="66" t="s">
        <v>1810</v>
      </c>
      <c r="V110" s="66">
        <v>0</v>
      </c>
      <c r="W110" s="66" t="s">
        <v>1806</v>
      </c>
      <c r="X110" s="66" t="s">
        <v>1805</v>
      </c>
      <c r="Y110" s="66">
        <v>0</v>
      </c>
      <c r="Z110" s="66" t="s">
        <v>2049</v>
      </c>
      <c r="AA110" s="66" t="s">
        <v>1803</v>
      </c>
      <c r="AB110" s="67">
        <v>0</v>
      </c>
      <c r="AC110" s="63">
        <v>100.6</v>
      </c>
      <c r="AD110" s="63">
        <f>I110-AC110</f>
        <v>-100.39999999999999</v>
      </c>
    </row>
    <row r="111" spans="1:30" s="68" customFormat="1" ht="15" customHeight="1">
      <c r="A111" s="64"/>
      <c r="B111" s="64"/>
      <c r="C111" s="64"/>
      <c r="D111" s="65"/>
      <c r="E111" s="126"/>
      <c r="F111" s="66"/>
      <c r="G111" s="97"/>
      <c r="H111" s="62"/>
      <c r="I111" s="61"/>
      <c r="J111" s="66"/>
      <c r="K111" s="61"/>
      <c r="L111" s="61"/>
      <c r="M111" s="61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C111" s="63"/>
      <c r="AD111" s="63"/>
    </row>
    <row r="112" spans="1:30" s="68" customFormat="1" ht="15" customHeight="1">
      <c r="A112" s="313">
        <v>9132</v>
      </c>
      <c r="B112" s="64">
        <v>497</v>
      </c>
      <c r="C112" s="313">
        <v>368</v>
      </c>
      <c r="D112" s="314">
        <v>2.2999999999999998</v>
      </c>
      <c r="E112" s="320" t="s">
        <v>825</v>
      </c>
      <c r="F112" s="66">
        <v>1</v>
      </c>
      <c r="G112" s="97" t="s">
        <v>826</v>
      </c>
      <c r="H112" s="62" t="s">
        <v>253</v>
      </c>
      <c r="I112" s="61">
        <v>0</v>
      </c>
      <c r="J112" s="66" t="s">
        <v>1802</v>
      </c>
      <c r="K112" s="61">
        <v>3</v>
      </c>
      <c r="L112" s="61">
        <v>3</v>
      </c>
      <c r="M112" s="61">
        <v>6.1</v>
      </c>
      <c r="N112" s="66">
        <v>1</v>
      </c>
      <c r="O112" s="66" t="s">
        <v>1805</v>
      </c>
      <c r="P112" s="66" t="s">
        <v>1803</v>
      </c>
      <c r="Q112" s="66" t="s">
        <v>1811</v>
      </c>
      <c r="R112" s="66">
        <v>0</v>
      </c>
      <c r="S112" s="66" t="s">
        <v>1804</v>
      </c>
      <c r="T112" s="66">
        <v>0</v>
      </c>
      <c r="U112" s="66" t="s">
        <v>1805</v>
      </c>
      <c r="V112" s="66">
        <v>0</v>
      </c>
      <c r="W112" s="66" t="s">
        <v>1806</v>
      </c>
      <c r="X112" s="66" t="s">
        <v>1805</v>
      </c>
      <c r="Y112" s="66">
        <v>0</v>
      </c>
      <c r="Z112" s="66" t="s">
        <v>1801</v>
      </c>
      <c r="AA112" s="66" t="s">
        <v>1805</v>
      </c>
      <c r="AB112" s="67">
        <v>0</v>
      </c>
      <c r="AC112" s="63">
        <f>[2]nganjuk!$L$201</f>
        <v>1.1000000000000001</v>
      </c>
      <c r="AD112" s="63" t="e">
        <f>I112-#REF!</f>
        <v>#REF!</v>
      </c>
    </row>
    <row r="113" spans="1:30" s="68" customFormat="1" ht="15" customHeight="1">
      <c r="A113" s="313"/>
      <c r="B113" s="64"/>
      <c r="C113" s="313"/>
      <c r="D113" s="314"/>
      <c r="E113" s="323"/>
      <c r="F113" s="66"/>
      <c r="G113" s="97"/>
      <c r="H113" s="62"/>
      <c r="I113" s="61"/>
      <c r="J113" s="66"/>
      <c r="K113" s="61"/>
      <c r="L113" s="61"/>
      <c r="M113" s="61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C113" s="63"/>
      <c r="AD113" s="63"/>
    </row>
    <row r="114" spans="1:30" s="68" customFormat="1" ht="15" customHeight="1">
      <c r="A114" s="313"/>
      <c r="B114" s="64">
        <v>498</v>
      </c>
      <c r="C114" s="313"/>
      <c r="D114" s="314"/>
      <c r="E114" s="324"/>
      <c r="F114" s="66">
        <v>2</v>
      </c>
      <c r="G114" s="97" t="s">
        <v>827</v>
      </c>
      <c r="H114" s="62" t="s">
        <v>254</v>
      </c>
      <c r="I114" s="61">
        <v>2.2000000000000002</v>
      </c>
      <c r="J114" s="66" t="s">
        <v>1802</v>
      </c>
      <c r="K114" s="61">
        <v>3</v>
      </c>
      <c r="L114" s="61">
        <v>3</v>
      </c>
      <c r="M114" s="61">
        <v>4</v>
      </c>
      <c r="N114" s="66">
        <v>2</v>
      </c>
      <c r="O114" s="66" t="s">
        <v>1809</v>
      </c>
      <c r="P114" s="66" t="s">
        <v>1803</v>
      </c>
      <c r="Q114" s="66" t="s">
        <v>1811</v>
      </c>
      <c r="R114" s="66">
        <v>0</v>
      </c>
      <c r="S114" s="66" t="s">
        <v>1804</v>
      </c>
      <c r="T114" s="66">
        <v>0</v>
      </c>
      <c r="U114" s="66" t="s">
        <v>1805</v>
      </c>
      <c r="V114" s="66">
        <v>0</v>
      </c>
      <c r="W114" s="66" t="s">
        <v>1806</v>
      </c>
      <c r="X114" s="66" t="s">
        <v>1805</v>
      </c>
      <c r="Y114" s="66">
        <v>0</v>
      </c>
      <c r="Z114" s="66" t="s">
        <v>1801</v>
      </c>
      <c r="AA114" s="66" t="s">
        <v>1805</v>
      </c>
      <c r="AB114" s="67">
        <v>0</v>
      </c>
      <c r="AD114" s="63" t="e">
        <f>I114-#REF!</f>
        <v>#REF!</v>
      </c>
    </row>
    <row r="115" spans="1:30" s="68" customFormat="1" ht="15" customHeight="1">
      <c r="A115" s="64"/>
      <c r="B115" s="64"/>
      <c r="C115" s="64"/>
      <c r="D115" s="65"/>
      <c r="E115" s="101"/>
      <c r="F115" s="66"/>
      <c r="G115" s="97"/>
      <c r="H115" s="62"/>
      <c r="I115" s="61"/>
      <c r="J115" s="66"/>
      <c r="K115" s="61"/>
      <c r="L115" s="61"/>
      <c r="M115" s="61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7"/>
      <c r="AD115" s="63"/>
    </row>
    <row r="116" spans="1:30" s="68" customFormat="1" ht="15" customHeight="1">
      <c r="A116" s="64">
        <v>9138</v>
      </c>
      <c r="B116" s="152">
        <v>499</v>
      </c>
      <c r="C116" s="64">
        <v>369</v>
      </c>
      <c r="D116" s="65">
        <v>1.1000000000000001</v>
      </c>
      <c r="E116" s="80" t="s">
        <v>828</v>
      </c>
      <c r="F116" s="66">
        <v>1</v>
      </c>
      <c r="G116" s="97" t="s">
        <v>829</v>
      </c>
      <c r="H116" s="62" t="s">
        <v>253</v>
      </c>
      <c r="I116" s="61">
        <v>0.25</v>
      </c>
      <c r="J116" s="66" t="s">
        <v>1802</v>
      </c>
      <c r="K116" s="61">
        <v>9.8000000000000007</v>
      </c>
      <c r="L116" s="61">
        <v>5.5</v>
      </c>
      <c r="M116" s="61"/>
      <c r="N116" s="66">
        <v>1</v>
      </c>
      <c r="O116" s="66" t="s">
        <v>1808</v>
      </c>
      <c r="P116" s="66" t="s">
        <v>1805</v>
      </c>
      <c r="Q116" s="66" t="s">
        <v>1811</v>
      </c>
      <c r="R116" s="66">
        <v>0</v>
      </c>
      <c r="S116" s="66" t="s">
        <v>1804</v>
      </c>
      <c r="T116" s="66">
        <v>0</v>
      </c>
      <c r="U116" s="66" t="s">
        <v>1805</v>
      </c>
      <c r="V116" s="66">
        <v>0</v>
      </c>
      <c r="W116" s="66" t="s">
        <v>1806</v>
      </c>
      <c r="X116" s="66" t="s">
        <v>1805</v>
      </c>
      <c r="Y116" s="66">
        <v>0</v>
      </c>
      <c r="Z116" s="66" t="s">
        <v>1801</v>
      </c>
      <c r="AA116" s="66" t="s">
        <v>1805</v>
      </c>
      <c r="AB116" s="67">
        <v>0</v>
      </c>
      <c r="AC116" s="63">
        <f>[2]nganjuk!$L$213</f>
        <v>31.1</v>
      </c>
      <c r="AD116" s="63">
        <f>I116-AC116</f>
        <v>-30.85</v>
      </c>
    </row>
    <row r="117" spans="1:30" s="68" customFormat="1" ht="15" customHeight="1">
      <c r="A117" s="64"/>
      <c r="B117" s="152"/>
      <c r="C117" s="64"/>
      <c r="D117" s="65"/>
      <c r="E117" s="128"/>
      <c r="F117" s="66"/>
      <c r="G117" s="97"/>
      <c r="H117" s="62"/>
      <c r="I117" s="61"/>
      <c r="J117" s="66"/>
      <c r="K117" s="61"/>
      <c r="L117" s="61"/>
      <c r="M117" s="61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7"/>
      <c r="AC117" s="63"/>
      <c r="AD117" s="63"/>
    </row>
    <row r="118" spans="1:30" s="68" customFormat="1" ht="15" customHeight="1">
      <c r="A118" s="313">
        <v>9136</v>
      </c>
      <c r="B118" s="152">
        <v>500</v>
      </c>
      <c r="C118" s="313">
        <v>370</v>
      </c>
      <c r="D118" s="314">
        <v>7.3</v>
      </c>
      <c r="E118" s="320" t="s">
        <v>830</v>
      </c>
      <c r="F118" s="66">
        <v>1</v>
      </c>
      <c r="G118" s="97" t="s">
        <v>831</v>
      </c>
      <c r="H118" s="62" t="s">
        <v>258</v>
      </c>
      <c r="I118" s="61">
        <v>3.8</v>
      </c>
      <c r="J118" s="66" t="s">
        <v>1802</v>
      </c>
      <c r="K118" s="61">
        <v>4.7</v>
      </c>
      <c r="L118" s="61">
        <v>3</v>
      </c>
      <c r="M118" s="61"/>
      <c r="N118" s="66">
        <v>1</v>
      </c>
      <c r="O118" s="66" t="s">
        <v>1805</v>
      </c>
      <c r="P118" s="66" t="s">
        <v>1803</v>
      </c>
      <c r="Q118" s="66" t="s">
        <v>1811</v>
      </c>
      <c r="R118" s="66">
        <v>0</v>
      </c>
      <c r="S118" s="66" t="s">
        <v>1803</v>
      </c>
      <c r="T118" s="66">
        <v>0</v>
      </c>
      <c r="U118" s="66" t="s">
        <v>1810</v>
      </c>
      <c r="V118" s="66">
        <v>0</v>
      </c>
      <c r="W118" s="66" t="s">
        <v>1806</v>
      </c>
      <c r="X118" s="66" t="s">
        <v>1805</v>
      </c>
      <c r="Y118" s="66">
        <v>0</v>
      </c>
      <c r="Z118" s="66" t="s">
        <v>1801</v>
      </c>
      <c r="AA118" s="66" t="s">
        <v>1805</v>
      </c>
      <c r="AB118" s="67">
        <v>0</v>
      </c>
      <c r="AC118" s="63">
        <f>[2]nganjuk!$L$209</f>
        <v>20</v>
      </c>
      <c r="AD118" s="63" t="e">
        <f>I118-#REF!</f>
        <v>#REF!</v>
      </c>
    </row>
    <row r="119" spans="1:30" s="68" customFormat="1" ht="15" customHeight="1">
      <c r="A119" s="313"/>
      <c r="B119" s="152"/>
      <c r="C119" s="313"/>
      <c r="D119" s="314"/>
      <c r="E119" s="323"/>
      <c r="F119" s="66"/>
      <c r="G119" s="97"/>
      <c r="H119" s="62"/>
      <c r="I119" s="61"/>
      <c r="J119" s="66"/>
      <c r="K119" s="61"/>
      <c r="L119" s="61"/>
      <c r="M119" s="61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7"/>
      <c r="AC119" s="63"/>
      <c r="AD119" s="63"/>
    </row>
    <row r="120" spans="1:30" s="68" customFormat="1" ht="15" customHeight="1">
      <c r="A120" s="313"/>
      <c r="B120" s="152">
        <v>501</v>
      </c>
      <c r="C120" s="313"/>
      <c r="D120" s="314"/>
      <c r="E120" s="323"/>
      <c r="F120" s="66">
        <v>2</v>
      </c>
      <c r="G120" s="97" t="s">
        <v>832</v>
      </c>
      <c r="H120" s="62" t="s">
        <v>259</v>
      </c>
      <c r="I120" s="61">
        <v>6.7</v>
      </c>
      <c r="J120" s="66" t="s">
        <v>1802</v>
      </c>
      <c r="K120" s="61">
        <v>3</v>
      </c>
      <c r="L120" s="61">
        <v>2.8</v>
      </c>
      <c r="M120" s="61"/>
      <c r="N120" s="66">
        <v>1</v>
      </c>
      <c r="O120" s="66" t="s">
        <v>1805</v>
      </c>
      <c r="P120" s="66" t="s">
        <v>1803</v>
      </c>
      <c r="Q120" s="66" t="s">
        <v>1811</v>
      </c>
      <c r="R120" s="66">
        <v>0</v>
      </c>
      <c r="S120" s="66" t="s">
        <v>1803</v>
      </c>
      <c r="T120" s="66">
        <v>0</v>
      </c>
      <c r="U120" s="66" t="s">
        <v>1810</v>
      </c>
      <c r="V120" s="66">
        <v>1</v>
      </c>
      <c r="W120" s="66" t="s">
        <v>1806</v>
      </c>
      <c r="X120" s="66" t="s">
        <v>1805</v>
      </c>
      <c r="Y120" s="66">
        <v>0</v>
      </c>
      <c r="Z120" s="66" t="s">
        <v>1801</v>
      </c>
      <c r="AA120" s="66" t="s">
        <v>1805</v>
      </c>
      <c r="AB120" s="67">
        <v>0</v>
      </c>
      <c r="AD120" s="63" t="e">
        <f>I120-#REF!</f>
        <v>#REF!</v>
      </c>
    </row>
    <row r="121" spans="1:30" s="68" customFormat="1" ht="15" customHeight="1">
      <c r="A121" s="313"/>
      <c r="B121" s="152"/>
      <c r="C121" s="313"/>
      <c r="D121" s="314"/>
      <c r="E121" s="323"/>
      <c r="F121" s="66"/>
      <c r="G121" s="97"/>
      <c r="H121" s="62"/>
      <c r="I121" s="61"/>
      <c r="J121" s="66"/>
      <c r="K121" s="61"/>
      <c r="L121" s="61"/>
      <c r="M121" s="61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7"/>
      <c r="AD121" s="63"/>
    </row>
    <row r="122" spans="1:30" s="68" customFormat="1" ht="15" customHeight="1">
      <c r="A122" s="313"/>
      <c r="B122" s="152">
        <v>502</v>
      </c>
      <c r="C122" s="313"/>
      <c r="D122" s="314"/>
      <c r="E122" s="324"/>
      <c r="F122" s="66">
        <v>3</v>
      </c>
      <c r="G122" s="97" t="s">
        <v>833</v>
      </c>
      <c r="H122" s="62" t="s">
        <v>260</v>
      </c>
      <c r="I122" s="266">
        <v>6.8</v>
      </c>
      <c r="J122" s="267" t="s">
        <v>1802</v>
      </c>
      <c r="K122" s="266">
        <v>24.5</v>
      </c>
      <c r="L122" s="266">
        <v>2.4</v>
      </c>
      <c r="M122" s="266"/>
      <c r="N122" s="267">
        <v>3</v>
      </c>
      <c r="O122" s="267" t="s">
        <v>1808</v>
      </c>
      <c r="P122" s="267" t="s">
        <v>1801</v>
      </c>
      <c r="Q122" s="267" t="s">
        <v>1811</v>
      </c>
      <c r="R122" s="267">
        <v>0</v>
      </c>
      <c r="S122" s="267" t="s">
        <v>1803</v>
      </c>
      <c r="T122" s="267">
        <v>0</v>
      </c>
      <c r="U122" s="267" t="s">
        <v>1810</v>
      </c>
      <c r="V122" s="267">
        <v>0</v>
      </c>
      <c r="W122" s="267" t="s">
        <v>134</v>
      </c>
      <c r="X122" s="267" t="s">
        <v>1805</v>
      </c>
      <c r="Y122" s="267">
        <v>0</v>
      </c>
      <c r="Z122" s="267" t="s">
        <v>2049</v>
      </c>
      <c r="AA122" s="267" t="s">
        <v>1803</v>
      </c>
      <c r="AB122" s="268">
        <v>0</v>
      </c>
      <c r="AD122" s="63" t="e">
        <f>I122-#REF!</f>
        <v>#REF!</v>
      </c>
    </row>
    <row r="123" spans="1:30" s="68" customFormat="1" ht="15" customHeight="1">
      <c r="A123" s="64"/>
      <c r="B123" s="152"/>
      <c r="C123" s="64"/>
      <c r="D123" s="65"/>
      <c r="E123" s="225"/>
      <c r="F123" s="66"/>
      <c r="G123" s="97"/>
      <c r="H123" s="62"/>
      <c r="I123" s="61"/>
      <c r="J123" s="66"/>
      <c r="K123" s="61"/>
      <c r="L123" s="61"/>
      <c r="M123" s="61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7"/>
      <c r="AD123" s="63"/>
    </row>
    <row r="124" spans="1:30" s="68" customFormat="1" ht="15" customHeight="1">
      <c r="A124" s="313">
        <v>9140</v>
      </c>
      <c r="B124" s="152">
        <v>504</v>
      </c>
      <c r="C124" s="313">
        <v>372</v>
      </c>
      <c r="D124" s="314">
        <v>2.3199999999999998</v>
      </c>
      <c r="E124" s="320" t="s">
        <v>834</v>
      </c>
      <c r="F124" s="66">
        <v>1</v>
      </c>
      <c r="G124" s="97" t="s">
        <v>835</v>
      </c>
      <c r="H124" s="62" t="s">
        <v>253</v>
      </c>
      <c r="I124" s="61">
        <v>0.25</v>
      </c>
      <c r="J124" s="66" t="s">
        <v>1802</v>
      </c>
      <c r="K124" s="61">
        <v>29</v>
      </c>
      <c r="L124" s="61">
        <v>2.6</v>
      </c>
      <c r="M124" s="61"/>
      <c r="N124" s="66">
        <v>3</v>
      </c>
      <c r="O124" s="66" t="s">
        <v>1799</v>
      </c>
      <c r="P124" s="66" t="s">
        <v>1801</v>
      </c>
      <c r="Q124" s="66" t="s">
        <v>1811</v>
      </c>
      <c r="R124" s="66">
        <v>0</v>
      </c>
      <c r="S124" s="66" t="s">
        <v>1803</v>
      </c>
      <c r="T124" s="66">
        <v>0</v>
      </c>
      <c r="U124" s="66" t="s">
        <v>1810</v>
      </c>
      <c r="V124" s="66">
        <v>0</v>
      </c>
      <c r="W124" s="66" t="s">
        <v>134</v>
      </c>
      <c r="X124" s="66" t="s">
        <v>1805</v>
      </c>
      <c r="Y124" s="66">
        <v>0</v>
      </c>
      <c r="Z124" s="66" t="s">
        <v>1801</v>
      </c>
      <c r="AA124" s="66" t="s">
        <v>1805</v>
      </c>
      <c r="AB124" s="67">
        <v>0</v>
      </c>
      <c r="AC124" s="63">
        <f>[2]nganjuk!$L$216</f>
        <v>32.799999999999997</v>
      </c>
      <c r="AD124" s="63" t="e">
        <f>I124-#REF!</f>
        <v>#REF!</v>
      </c>
    </row>
    <row r="125" spans="1:30" s="68" customFormat="1" ht="15" customHeight="1">
      <c r="A125" s="313"/>
      <c r="B125" s="152"/>
      <c r="C125" s="313"/>
      <c r="D125" s="314"/>
      <c r="E125" s="323"/>
      <c r="F125" s="66"/>
      <c r="G125" s="97"/>
      <c r="H125" s="62"/>
      <c r="I125" s="61"/>
      <c r="J125" s="66"/>
      <c r="K125" s="61"/>
      <c r="L125" s="61"/>
      <c r="M125" s="61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7"/>
      <c r="AC125" s="63"/>
      <c r="AD125" s="63"/>
    </row>
    <row r="126" spans="1:30" s="68" customFormat="1" ht="15" customHeight="1">
      <c r="A126" s="313"/>
      <c r="B126" s="152">
        <v>505</v>
      </c>
      <c r="C126" s="313"/>
      <c r="D126" s="314"/>
      <c r="E126" s="324"/>
      <c r="F126" s="66">
        <v>2</v>
      </c>
      <c r="G126" s="97" t="s">
        <v>836</v>
      </c>
      <c r="H126" s="62" t="s">
        <v>258</v>
      </c>
      <c r="I126" s="61">
        <v>0.80000000000000426</v>
      </c>
      <c r="J126" s="66" t="s">
        <v>1802</v>
      </c>
      <c r="K126" s="61">
        <v>2.5</v>
      </c>
      <c r="L126" s="61">
        <v>3.5</v>
      </c>
      <c r="M126" s="61"/>
      <c r="N126" s="66">
        <v>1</v>
      </c>
      <c r="O126" s="66" t="s">
        <v>1805</v>
      </c>
      <c r="P126" s="66" t="s">
        <v>1803</v>
      </c>
      <c r="Q126" s="66" t="s">
        <v>1811</v>
      </c>
      <c r="R126" s="66">
        <v>0</v>
      </c>
      <c r="S126" s="66" t="s">
        <v>1803</v>
      </c>
      <c r="T126" s="66">
        <v>0</v>
      </c>
      <c r="U126" s="66" t="s">
        <v>1810</v>
      </c>
      <c r="V126" s="66">
        <v>0</v>
      </c>
      <c r="W126" s="66" t="s">
        <v>1806</v>
      </c>
      <c r="X126" s="66" t="s">
        <v>1805</v>
      </c>
      <c r="Y126" s="66">
        <v>0</v>
      </c>
      <c r="Z126" s="66" t="s">
        <v>1801</v>
      </c>
      <c r="AA126" s="66" t="s">
        <v>1805</v>
      </c>
      <c r="AB126" s="67">
        <v>0</v>
      </c>
      <c r="AD126" s="63" t="e">
        <f>I126-#REF!</f>
        <v>#REF!</v>
      </c>
    </row>
    <row r="127" spans="1:30" s="68" customFormat="1" ht="15" customHeight="1">
      <c r="A127" s="64"/>
      <c r="B127" s="152"/>
      <c r="C127" s="64"/>
      <c r="D127" s="65"/>
      <c r="E127" s="101"/>
      <c r="F127" s="66"/>
      <c r="G127" s="97"/>
      <c r="H127" s="62"/>
      <c r="I127" s="61"/>
      <c r="J127" s="66"/>
      <c r="K127" s="61"/>
      <c r="L127" s="61"/>
      <c r="M127" s="61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7"/>
      <c r="AD127" s="63"/>
    </row>
    <row r="128" spans="1:30" s="68" customFormat="1" ht="15" customHeight="1">
      <c r="A128" s="64">
        <v>9142</v>
      </c>
      <c r="B128" s="152">
        <v>506</v>
      </c>
      <c r="C128" s="64">
        <v>375</v>
      </c>
      <c r="D128" s="65">
        <v>5.6</v>
      </c>
      <c r="E128" s="62" t="s">
        <v>837</v>
      </c>
      <c r="F128" s="66">
        <v>1</v>
      </c>
      <c r="G128" s="97" t="s">
        <v>838</v>
      </c>
      <c r="H128" s="62" t="s">
        <v>261</v>
      </c>
      <c r="I128" s="61">
        <v>2.2999999999999998</v>
      </c>
      <c r="J128" s="66" t="s">
        <v>1802</v>
      </c>
      <c r="K128" s="61">
        <v>2.8</v>
      </c>
      <c r="L128" s="61">
        <v>2.6</v>
      </c>
      <c r="M128" s="61"/>
      <c r="N128" s="66">
        <v>1</v>
      </c>
      <c r="O128" s="66" t="s">
        <v>1805</v>
      </c>
      <c r="P128" s="66" t="s">
        <v>1803</v>
      </c>
      <c r="Q128" s="66" t="s">
        <v>1811</v>
      </c>
      <c r="R128" s="66">
        <v>0</v>
      </c>
      <c r="S128" s="66" t="s">
        <v>1803</v>
      </c>
      <c r="T128" s="66">
        <v>0</v>
      </c>
      <c r="U128" s="66" t="s">
        <v>1810</v>
      </c>
      <c r="V128" s="66">
        <v>1</v>
      </c>
      <c r="W128" s="66" t="s">
        <v>1806</v>
      </c>
      <c r="X128" s="66" t="s">
        <v>1805</v>
      </c>
      <c r="Y128" s="66">
        <v>0</v>
      </c>
      <c r="Z128" s="66" t="s">
        <v>1801</v>
      </c>
      <c r="AA128" s="66" t="s">
        <v>1805</v>
      </c>
      <c r="AB128" s="67">
        <v>0</v>
      </c>
      <c r="AC128" s="63">
        <f>[2]nganjuk!$L$222</f>
        <v>90.7</v>
      </c>
      <c r="AD128" s="63">
        <f>I128-AC128</f>
        <v>-88.4</v>
      </c>
    </row>
    <row r="129" spans="1:31" s="68" customFormat="1" ht="15" customHeight="1">
      <c r="A129" s="64"/>
      <c r="B129" s="152"/>
      <c r="C129" s="64"/>
      <c r="D129" s="65"/>
      <c r="E129" s="62"/>
      <c r="F129" s="66"/>
      <c r="G129" s="97"/>
      <c r="H129" s="62"/>
      <c r="I129" s="61"/>
      <c r="J129" s="66"/>
      <c r="K129" s="61"/>
      <c r="L129" s="61"/>
      <c r="M129" s="61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7"/>
      <c r="AC129" s="63"/>
      <c r="AD129" s="63"/>
    </row>
    <row r="130" spans="1:31" s="68" customFormat="1" ht="15" customHeight="1">
      <c r="A130" s="64">
        <v>9042</v>
      </c>
      <c r="B130" s="64">
        <v>578</v>
      </c>
      <c r="C130" s="64">
        <v>414</v>
      </c>
      <c r="D130" s="65">
        <v>1</v>
      </c>
      <c r="E130" s="62" t="s">
        <v>839</v>
      </c>
      <c r="F130" s="66">
        <v>1</v>
      </c>
      <c r="G130" s="66" t="s">
        <v>840</v>
      </c>
      <c r="H130" s="62" t="s">
        <v>174</v>
      </c>
      <c r="I130" s="61">
        <v>0.54999999999999716</v>
      </c>
      <c r="J130" s="66" t="s">
        <v>1802</v>
      </c>
      <c r="K130" s="61">
        <v>17.5</v>
      </c>
      <c r="L130" s="61">
        <v>3</v>
      </c>
      <c r="M130" s="61">
        <v>3</v>
      </c>
      <c r="N130" s="66">
        <v>3</v>
      </c>
      <c r="O130" s="66" t="s">
        <v>1799</v>
      </c>
      <c r="P130" s="66" t="s">
        <v>1801</v>
      </c>
      <c r="Q130" s="66" t="s">
        <v>1811</v>
      </c>
      <c r="R130" s="66">
        <v>0</v>
      </c>
      <c r="S130" s="66" t="s">
        <v>1804</v>
      </c>
      <c r="T130" s="66">
        <v>1</v>
      </c>
      <c r="U130" s="66" t="s">
        <v>1801</v>
      </c>
      <c r="V130" s="66">
        <v>1</v>
      </c>
      <c r="W130" s="66" t="s">
        <v>1806</v>
      </c>
      <c r="X130" s="66" t="s">
        <v>1805</v>
      </c>
      <c r="Y130" s="66">
        <v>0</v>
      </c>
      <c r="Z130" s="66" t="s">
        <v>1801</v>
      </c>
      <c r="AA130" s="66" t="s">
        <v>1805</v>
      </c>
      <c r="AB130" s="67">
        <v>0</v>
      </c>
      <c r="AC130" s="63">
        <f>[2]nganjuk!$L$75</f>
        <v>88.5</v>
      </c>
      <c r="AD130" s="63">
        <f>I130-AC130</f>
        <v>-87.95</v>
      </c>
    </row>
    <row r="131" spans="1:31" s="68" customFormat="1" ht="15" customHeight="1">
      <c r="A131" s="64"/>
      <c r="B131" s="64"/>
      <c r="C131" s="64"/>
      <c r="D131" s="65"/>
      <c r="E131" s="62"/>
      <c r="F131" s="66"/>
      <c r="G131" s="66"/>
      <c r="H131" s="62"/>
      <c r="I131" s="61"/>
      <c r="J131" s="66"/>
      <c r="K131" s="61"/>
      <c r="L131" s="61"/>
      <c r="M131" s="61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7"/>
      <c r="AC131" s="63"/>
      <c r="AD131" s="63"/>
    </row>
    <row r="132" spans="1:31" s="68" customFormat="1" ht="15" customHeight="1">
      <c r="A132" s="64">
        <v>9040</v>
      </c>
      <c r="B132" s="64">
        <v>579</v>
      </c>
      <c r="C132" s="64">
        <v>415.1</v>
      </c>
      <c r="D132" s="65">
        <v>1.6</v>
      </c>
      <c r="E132" s="62" t="s">
        <v>841</v>
      </c>
      <c r="F132" s="66">
        <v>1</v>
      </c>
      <c r="G132" s="66" t="s">
        <v>842</v>
      </c>
      <c r="H132" s="62" t="s">
        <v>173</v>
      </c>
      <c r="I132" s="61">
        <v>0.65000000000000568</v>
      </c>
      <c r="J132" s="66" t="s">
        <v>1802</v>
      </c>
      <c r="K132" s="61">
        <v>22.5</v>
      </c>
      <c r="L132" s="61">
        <v>6</v>
      </c>
      <c r="M132" s="61">
        <v>6.6</v>
      </c>
      <c r="N132" s="66">
        <v>2</v>
      </c>
      <c r="O132" s="66" t="s">
        <v>1805</v>
      </c>
      <c r="P132" s="66" t="s">
        <v>1803</v>
      </c>
      <c r="Q132" s="66" t="s">
        <v>1811</v>
      </c>
      <c r="R132" s="66">
        <v>0</v>
      </c>
      <c r="S132" s="66" t="s">
        <v>1803</v>
      </c>
      <c r="T132" s="66">
        <v>0</v>
      </c>
      <c r="U132" s="66" t="s">
        <v>1810</v>
      </c>
      <c r="V132" s="66">
        <v>0</v>
      </c>
      <c r="W132" s="66" t="s">
        <v>1806</v>
      </c>
      <c r="X132" s="66" t="s">
        <v>1805</v>
      </c>
      <c r="Y132" s="66">
        <v>0</v>
      </c>
      <c r="Z132" s="66" t="s">
        <v>2049</v>
      </c>
      <c r="AA132" s="66" t="s">
        <v>1803</v>
      </c>
      <c r="AB132" s="67">
        <v>0</v>
      </c>
      <c r="AC132" s="63">
        <f>[2]nganjuk!$L$73</f>
        <v>83.85</v>
      </c>
      <c r="AD132" s="63">
        <f>I132-AC132</f>
        <v>-83.199999999999989</v>
      </c>
    </row>
    <row r="133" spans="1:31" s="68" customFormat="1" ht="15" customHeight="1">
      <c r="A133" s="64"/>
      <c r="B133" s="64"/>
      <c r="C133" s="64"/>
      <c r="D133" s="65"/>
      <c r="E133" s="62"/>
      <c r="F133" s="66"/>
      <c r="G133" s="66"/>
      <c r="H133" s="62"/>
      <c r="I133" s="61"/>
      <c r="J133" s="66"/>
      <c r="K133" s="61"/>
      <c r="L133" s="61"/>
      <c r="M133" s="61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7"/>
      <c r="AC133" s="63"/>
      <c r="AD133" s="63"/>
    </row>
    <row r="134" spans="1:31" s="68" customFormat="1" ht="15" customHeight="1">
      <c r="A134" s="64">
        <v>9050</v>
      </c>
      <c r="B134" s="64">
        <v>580</v>
      </c>
      <c r="C134" s="64">
        <v>418</v>
      </c>
      <c r="D134" s="65">
        <v>1.2</v>
      </c>
      <c r="E134" s="62" t="s">
        <v>843</v>
      </c>
      <c r="F134" s="66">
        <v>1</v>
      </c>
      <c r="G134" s="66" t="s">
        <v>845</v>
      </c>
      <c r="H134" s="62" t="s">
        <v>177</v>
      </c>
      <c r="I134" s="61">
        <v>0.6</v>
      </c>
      <c r="J134" s="66" t="s">
        <v>1802</v>
      </c>
      <c r="K134" s="61">
        <v>2</v>
      </c>
      <c r="L134" s="61">
        <v>5</v>
      </c>
      <c r="M134" s="61">
        <v>5</v>
      </c>
      <c r="N134" s="66">
        <v>1</v>
      </c>
      <c r="O134" s="66" t="s">
        <v>1808</v>
      </c>
      <c r="P134" s="66" t="s">
        <v>1805</v>
      </c>
      <c r="Q134" s="66" t="s">
        <v>1811</v>
      </c>
      <c r="R134" s="66">
        <v>0</v>
      </c>
      <c r="S134" s="66" t="s">
        <v>1805</v>
      </c>
      <c r="T134" s="66">
        <v>0</v>
      </c>
      <c r="U134" s="66" t="s">
        <v>1805</v>
      </c>
      <c r="V134" s="66">
        <v>0</v>
      </c>
      <c r="W134" s="66" t="s">
        <v>1806</v>
      </c>
      <c r="X134" s="66" t="s">
        <v>1805</v>
      </c>
      <c r="Y134" s="66">
        <v>0</v>
      </c>
      <c r="Z134" s="66" t="s">
        <v>1801</v>
      </c>
      <c r="AA134" s="66" t="s">
        <v>1805</v>
      </c>
      <c r="AB134" s="67">
        <v>0</v>
      </c>
      <c r="AC134" s="63">
        <f>[2]nganjuk!$L$87</f>
        <v>10.6</v>
      </c>
      <c r="AD134" s="63">
        <f>I134-AC134</f>
        <v>-10</v>
      </c>
    </row>
    <row r="135" spans="1:31" s="68" customFormat="1" ht="15" customHeight="1">
      <c r="A135" s="64"/>
      <c r="B135" s="64"/>
      <c r="C135" s="64"/>
      <c r="D135" s="65"/>
      <c r="E135" s="126"/>
      <c r="F135" s="66"/>
      <c r="G135" s="66"/>
      <c r="H135" s="62"/>
      <c r="I135" s="61"/>
      <c r="J135" s="66"/>
      <c r="K135" s="61"/>
      <c r="L135" s="61"/>
      <c r="M135" s="61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7"/>
      <c r="AC135" s="63"/>
      <c r="AD135" s="63"/>
    </row>
    <row r="136" spans="1:31" s="68" customFormat="1" ht="15" customHeight="1">
      <c r="A136" s="313">
        <v>9051</v>
      </c>
      <c r="B136" s="64">
        <v>581</v>
      </c>
      <c r="C136" s="313">
        <v>419.1</v>
      </c>
      <c r="D136" s="314">
        <v>1.65</v>
      </c>
      <c r="E136" s="320" t="s">
        <v>844</v>
      </c>
      <c r="F136" s="66">
        <v>1</v>
      </c>
      <c r="G136" s="66" t="s">
        <v>846</v>
      </c>
      <c r="H136" s="62" t="s">
        <v>177</v>
      </c>
      <c r="I136" s="61">
        <v>0.4</v>
      </c>
      <c r="J136" s="66" t="s">
        <v>1802</v>
      </c>
      <c r="K136" s="61">
        <v>2</v>
      </c>
      <c r="L136" s="61">
        <v>5</v>
      </c>
      <c r="M136" s="61">
        <v>5</v>
      </c>
      <c r="N136" s="66">
        <v>1</v>
      </c>
      <c r="O136" s="66" t="s">
        <v>1808</v>
      </c>
      <c r="P136" s="66" t="s">
        <v>1805</v>
      </c>
      <c r="Q136" s="66" t="s">
        <v>1811</v>
      </c>
      <c r="R136" s="66">
        <v>0</v>
      </c>
      <c r="S136" s="66" t="s">
        <v>1805</v>
      </c>
      <c r="T136" s="66">
        <v>0</v>
      </c>
      <c r="U136" s="66" t="s">
        <v>1805</v>
      </c>
      <c r="V136" s="66">
        <v>0</v>
      </c>
      <c r="W136" s="66" t="s">
        <v>1806</v>
      </c>
      <c r="X136" s="66" t="s">
        <v>1805</v>
      </c>
      <c r="Y136" s="66">
        <v>0</v>
      </c>
      <c r="Z136" s="66" t="s">
        <v>1801</v>
      </c>
      <c r="AA136" s="66" t="s">
        <v>1805</v>
      </c>
      <c r="AB136" s="67">
        <v>0</v>
      </c>
      <c r="AC136" s="63">
        <f>[2]nganjuk!$L$88</f>
        <v>12.45</v>
      </c>
      <c r="AD136" s="63" t="e">
        <f>I136-#REF!</f>
        <v>#REF!</v>
      </c>
    </row>
    <row r="137" spans="1:31" s="68" customFormat="1" ht="15" customHeight="1">
      <c r="A137" s="313"/>
      <c r="B137" s="64"/>
      <c r="C137" s="316"/>
      <c r="D137" s="318"/>
      <c r="E137" s="323"/>
      <c r="F137" s="180"/>
      <c r="G137" s="180"/>
      <c r="H137" s="126"/>
      <c r="I137" s="197"/>
      <c r="J137" s="180"/>
      <c r="K137" s="197"/>
      <c r="L137" s="197"/>
      <c r="M137" s="197"/>
      <c r="N137" s="180"/>
      <c r="O137" s="180"/>
      <c r="P137" s="180"/>
      <c r="Q137" s="180"/>
      <c r="R137" s="180"/>
      <c r="S137" s="180"/>
      <c r="T137" s="180"/>
      <c r="U137" s="180"/>
      <c r="V137" s="180"/>
      <c r="W137" s="180"/>
      <c r="X137" s="180"/>
      <c r="Y137" s="180"/>
      <c r="Z137" s="180"/>
      <c r="AA137" s="180"/>
      <c r="AB137" s="191"/>
      <c r="AC137" s="63"/>
      <c r="AD137" s="63"/>
    </row>
    <row r="138" spans="1:31" s="68" customFormat="1" ht="15" customHeight="1" thickBot="1">
      <c r="A138" s="313"/>
      <c r="B138" s="64">
        <v>582</v>
      </c>
      <c r="C138" s="317"/>
      <c r="D138" s="319"/>
      <c r="E138" s="358"/>
      <c r="F138" s="83">
        <v>2</v>
      </c>
      <c r="G138" s="83" t="s">
        <v>847</v>
      </c>
      <c r="H138" s="202" t="s">
        <v>178</v>
      </c>
      <c r="I138" s="82">
        <v>0.65</v>
      </c>
      <c r="J138" s="83" t="s">
        <v>1802</v>
      </c>
      <c r="K138" s="82">
        <v>18.7</v>
      </c>
      <c r="L138" s="82">
        <v>3.1</v>
      </c>
      <c r="M138" s="82">
        <v>3.5</v>
      </c>
      <c r="N138" s="83">
        <v>2</v>
      </c>
      <c r="O138" s="83" t="s">
        <v>1799</v>
      </c>
      <c r="P138" s="83" t="s">
        <v>1801</v>
      </c>
      <c r="Q138" s="83" t="s">
        <v>1811</v>
      </c>
      <c r="R138" s="83">
        <v>0</v>
      </c>
      <c r="S138" s="83" t="s">
        <v>1805</v>
      </c>
      <c r="T138" s="83">
        <v>0</v>
      </c>
      <c r="U138" s="83" t="s">
        <v>1810</v>
      </c>
      <c r="V138" s="83">
        <v>0</v>
      </c>
      <c r="W138" s="83" t="s">
        <v>1806</v>
      </c>
      <c r="X138" s="83" t="s">
        <v>1805</v>
      </c>
      <c r="Y138" s="83">
        <v>0</v>
      </c>
      <c r="Z138" s="83" t="s">
        <v>1801</v>
      </c>
      <c r="AA138" s="83" t="s">
        <v>1805</v>
      </c>
      <c r="AB138" s="84">
        <v>0</v>
      </c>
      <c r="AD138" s="63" t="e">
        <f>I138-#REF!</f>
        <v>#REF!</v>
      </c>
    </row>
    <row r="139" spans="1:31" s="68" customFormat="1" ht="15" customHeight="1">
      <c r="A139" s="96"/>
      <c r="B139" s="96"/>
      <c r="C139" s="96"/>
      <c r="D139" s="181"/>
      <c r="E139" s="183"/>
      <c r="F139" s="96"/>
      <c r="G139" s="96"/>
      <c r="H139" s="183"/>
      <c r="I139" s="184"/>
      <c r="J139" s="96"/>
      <c r="K139" s="184"/>
      <c r="L139" s="184"/>
      <c r="M139" s="184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D139" s="63"/>
    </row>
    <row r="140" spans="1:31">
      <c r="C140" s="161"/>
      <c r="D140" s="161"/>
      <c r="E140" s="161"/>
      <c r="F140" s="161"/>
      <c r="G140" s="161"/>
      <c r="H140" s="161"/>
      <c r="I140" s="161"/>
      <c r="J140" s="161"/>
      <c r="K140" s="168"/>
      <c r="L140" s="162"/>
      <c r="M140" s="162"/>
      <c r="N140" s="162"/>
      <c r="O140" s="163"/>
      <c r="P140" s="163"/>
      <c r="Q140" s="163"/>
      <c r="R140" s="164"/>
      <c r="S140" s="162"/>
      <c r="T140" s="162"/>
      <c r="U140" s="161"/>
      <c r="V140" s="162"/>
      <c r="W140" s="162"/>
      <c r="X140" s="161"/>
      <c r="Y140" s="161"/>
      <c r="Z140" s="161"/>
      <c r="AA140" s="161"/>
      <c r="AB140" s="161"/>
      <c r="AC140" s="161"/>
      <c r="AD140" s="161"/>
      <c r="AE140" s="161"/>
    </row>
    <row r="141" spans="1:31">
      <c r="C141" s="129" t="s">
        <v>1064</v>
      </c>
      <c r="D141"/>
      <c r="E141"/>
      <c r="F141" s="129" t="s">
        <v>1065</v>
      </c>
      <c r="G141"/>
      <c r="H141"/>
      <c r="I141" s="129" t="s">
        <v>1066</v>
      </c>
      <c r="J141"/>
      <c r="K141"/>
      <c r="L141" s="129" t="s">
        <v>1067</v>
      </c>
      <c r="M141"/>
      <c r="N141"/>
      <c r="O141" s="129" t="s">
        <v>1068</v>
      </c>
      <c r="P141"/>
      <c r="Q141"/>
      <c r="R141"/>
      <c r="S141"/>
      <c r="T141" s="129" t="s">
        <v>1069</v>
      </c>
      <c r="U141"/>
      <c r="V141"/>
      <c r="W141"/>
      <c r="X141"/>
      <c r="Y141"/>
      <c r="Z141"/>
      <c r="AC141" s="165"/>
      <c r="AD141" s="165"/>
      <c r="AE141" s="165"/>
    </row>
    <row r="142" spans="1:31">
      <c r="C142" s="130" t="s">
        <v>1070</v>
      </c>
      <c r="D142" s="131" t="s">
        <v>1071</v>
      </c>
      <c r="E142"/>
      <c r="F142" s="132" t="s">
        <v>1072</v>
      </c>
      <c r="G142" s="132" t="s">
        <v>1073</v>
      </c>
      <c r="H142"/>
      <c r="I142" s="132" t="s">
        <v>1074</v>
      </c>
      <c r="J142" s="132" t="s">
        <v>1075</v>
      </c>
      <c r="K142" s="133"/>
      <c r="L142" s="132" t="s">
        <v>1076</v>
      </c>
      <c r="M142" s="132" t="s">
        <v>1077</v>
      </c>
      <c r="N142" s="133"/>
      <c r="O142" s="133"/>
      <c r="P142" s="132"/>
      <c r="Q142" s="132"/>
      <c r="R142" s="133"/>
      <c r="S142" s="133"/>
      <c r="T142" s="132" t="s">
        <v>1078</v>
      </c>
      <c r="U142" s="132" t="s">
        <v>1079</v>
      </c>
      <c r="V142" s="133"/>
      <c r="W142" s="133"/>
      <c r="X142" s="133"/>
      <c r="Y142" s="132" t="s">
        <v>1202</v>
      </c>
      <c r="Z142" s="132" t="s">
        <v>476</v>
      </c>
      <c r="AC142" s="165"/>
      <c r="AD142" s="165"/>
      <c r="AE142" s="165"/>
    </row>
    <row r="143" spans="1:31">
      <c r="C143" s="130" t="s">
        <v>1080</v>
      </c>
      <c r="D143" s="131" t="s">
        <v>1081</v>
      </c>
      <c r="E143"/>
      <c r="F143" s="132" t="s">
        <v>1082</v>
      </c>
      <c r="G143" s="132" t="s">
        <v>1083</v>
      </c>
      <c r="H143"/>
      <c r="I143" s="132" t="s">
        <v>1084</v>
      </c>
      <c r="J143" s="132" t="s">
        <v>1085</v>
      </c>
      <c r="K143" s="133"/>
      <c r="L143" s="132" t="s">
        <v>1086</v>
      </c>
      <c r="M143" s="132" t="s">
        <v>1087</v>
      </c>
      <c r="N143" s="133"/>
      <c r="O143" s="132" t="s">
        <v>1088</v>
      </c>
      <c r="P143" s="132"/>
      <c r="Q143" s="132"/>
      <c r="R143" s="133"/>
      <c r="S143" s="133"/>
      <c r="T143" s="132" t="s">
        <v>1089</v>
      </c>
      <c r="U143" s="132" t="s">
        <v>1090</v>
      </c>
      <c r="V143" s="133"/>
      <c r="W143" s="133"/>
      <c r="X143" s="133"/>
      <c r="Y143" s="132" t="s">
        <v>1084</v>
      </c>
      <c r="Z143" s="132" t="s">
        <v>1204</v>
      </c>
      <c r="AC143" s="165"/>
      <c r="AD143" s="165"/>
      <c r="AE143" s="165"/>
    </row>
    <row r="144" spans="1:31">
      <c r="C144" s="130" t="s">
        <v>1091</v>
      </c>
      <c r="D144" s="131" t="s">
        <v>1092</v>
      </c>
      <c r="E144"/>
      <c r="F144" s="132" t="s">
        <v>1093</v>
      </c>
      <c r="G144" s="132" t="s">
        <v>1094</v>
      </c>
      <c r="H144"/>
      <c r="I144" s="132" t="s">
        <v>1095</v>
      </c>
      <c r="J144" s="132" t="s">
        <v>1096</v>
      </c>
      <c r="K144" s="133"/>
      <c r="L144" s="132" t="s">
        <v>1097</v>
      </c>
      <c r="M144" s="132" t="s">
        <v>1098</v>
      </c>
      <c r="N144" s="133"/>
      <c r="O144" s="132" t="s">
        <v>1099</v>
      </c>
      <c r="P144" s="132" t="s">
        <v>1100</v>
      </c>
      <c r="Q144" s="132"/>
      <c r="R144" s="133"/>
      <c r="S144" s="133"/>
      <c r="T144" s="132" t="s">
        <v>1101</v>
      </c>
      <c r="U144" s="132" t="s">
        <v>1102</v>
      </c>
      <c r="V144" s="133"/>
      <c r="W144" s="133"/>
      <c r="X144" s="133"/>
      <c r="Y144" s="132" t="s">
        <v>1171</v>
      </c>
      <c r="Z144" s="132" t="s">
        <v>1205</v>
      </c>
      <c r="AC144" s="165"/>
      <c r="AD144" s="165"/>
      <c r="AE144" s="165"/>
    </row>
    <row r="145" spans="3:31">
      <c r="C145" s="130" t="s">
        <v>1103</v>
      </c>
      <c r="D145" s="131" t="s">
        <v>1104</v>
      </c>
      <c r="E145"/>
      <c r="F145" s="132" t="s">
        <v>1105</v>
      </c>
      <c r="G145" s="132" t="s">
        <v>1106</v>
      </c>
      <c r="H145"/>
      <c r="I145" s="132" t="s">
        <v>1107</v>
      </c>
      <c r="J145" s="132" t="s">
        <v>1108</v>
      </c>
      <c r="K145" s="133"/>
      <c r="L145" s="132" t="s">
        <v>1109</v>
      </c>
      <c r="M145" s="132" t="s">
        <v>1110</v>
      </c>
      <c r="N145" s="133"/>
      <c r="O145" s="132" t="s">
        <v>1095</v>
      </c>
      <c r="P145" s="132" t="s">
        <v>1111</v>
      </c>
      <c r="Q145" s="132"/>
      <c r="R145" s="133"/>
      <c r="S145" s="133"/>
      <c r="T145" s="132" t="s">
        <v>1112</v>
      </c>
      <c r="U145" s="132" t="s">
        <v>1113</v>
      </c>
      <c r="V145" s="133"/>
      <c r="W145" s="133"/>
      <c r="X145" s="133"/>
      <c r="Y145" s="132" t="s">
        <v>1074</v>
      </c>
      <c r="Z145" s="132" t="s">
        <v>1206</v>
      </c>
      <c r="AC145" s="165"/>
      <c r="AD145" s="165"/>
      <c r="AE145" s="165"/>
    </row>
    <row r="146" spans="3:31">
      <c r="C146"/>
      <c r="D146" s="134"/>
      <c r="E146"/>
      <c r="F146" s="132" t="s">
        <v>1114</v>
      </c>
      <c r="G146" s="132" t="s">
        <v>1115</v>
      </c>
      <c r="H146"/>
      <c r="I146" s="132" t="s">
        <v>1116</v>
      </c>
      <c r="J146" s="132" t="s">
        <v>1117</v>
      </c>
      <c r="K146" s="133"/>
      <c r="L146" s="132" t="s">
        <v>1118</v>
      </c>
      <c r="M146" s="132" t="s">
        <v>1119</v>
      </c>
      <c r="N146" s="133"/>
      <c r="O146" s="133"/>
      <c r="P146" s="133"/>
      <c r="Q146" s="133"/>
      <c r="R146" s="133"/>
      <c r="S146" s="133"/>
      <c r="T146" s="132" t="s">
        <v>1120</v>
      </c>
      <c r="U146" s="132" t="s">
        <v>1121</v>
      </c>
      <c r="V146" s="133"/>
      <c r="W146" s="133"/>
      <c r="X146" s="133"/>
      <c r="Y146" s="132" t="s">
        <v>1132</v>
      </c>
      <c r="Z146" s="132" t="s">
        <v>1148</v>
      </c>
      <c r="AC146" s="165"/>
      <c r="AD146" s="165"/>
      <c r="AE146" s="165"/>
    </row>
    <row r="147" spans="3:31">
      <c r="C147" s="135" t="s">
        <v>1122</v>
      </c>
      <c r="D147" s="134"/>
      <c r="E147"/>
      <c r="F147" s="132" t="s">
        <v>1101</v>
      </c>
      <c r="G147" s="132" t="s">
        <v>1123</v>
      </c>
      <c r="H147"/>
      <c r="I147" s="132" t="s">
        <v>1124</v>
      </c>
      <c r="J147" s="132" t="s">
        <v>1125</v>
      </c>
      <c r="K147" s="133"/>
      <c r="L147" s="132" t="s">
        <v>1126</v>
      </c>
      <c r="M147" s="132" t="s">
        <v>1127</v>
      </c>
      <c r="N147" s="133"/>
      <c r="O147" s="132" t="s">
        <v>1128</v>
      </c>
      <c r="P147" s="132"/>
      <c r="Q147" s="132"/>
      <c r="R147" s="133"/>
      <c r="S147" s="133"/>
      <c r="T147" s="132" t="s">
        <v>1107</v>
      </c>
      <c r="U147" s="132" t="s">
        <v>1129</v>
      </c>
      <c r="V147" s="133"/>
      <c r="W147" s="133"/>
      <c r="X147" s="133"/>
      <c r="Y147" s="133"/>
      <c r="Z147" s="133"/>
      <c r="AC147" s="165"/>
      <c r="AD147" s="165"/>
      <c r="AE147" s="165"/>
    </row>
    <row r="148" spans="3:31">
      <c r="C148" s="130" t="s">
        <v>1130</v>
      </c>
      <c r="D148" s="136" t="s">
        <v>1131</v>
      </c>
      <c r="E148" s="137"/>
      <c r="F148" s="132" t="s">
        <v>1132</v>
      </c>
      <c r="G148" s="132" t="s">
        <v>1133</v>
      </c>
      <c r="H148"/>
      <c r="I148" s="132" t="s">
        <v>1134</v>
      </c>
      <c r="J148" s="132" t="s">
        <v>1135</v>
      </c>
      <c r="K148" s="133"/>
      <c r="L148" s="132" t="s">
        <v>1136</v>
      </c>
      <c r="M148" s="132" t="s">
        <v>1137</v>
      </c>
      <c r="N148" s="133"/>
      <c r="O148" s="132" t="s">
        <v>1138</v>
      </c>
      <c r="P148" s="132" t="s">
        <v>1139</v>
      </c>
      <c r="Q148" s="132"/>
      <c r="R148" s="133"/>
      <c r="S148" s="133"/>
      <c r="T148" s="132" t="s">
        <v>1140</v>
      </c>
      <c r="U148" s="132" t="s">
        <v>1141</v>
      </c>
      <c r="V148" s="133"/>
      <c r="W148" s="133"/>
      <c r="X148" s="133"/>
      <c r="Y148" s="133"/>
      <c r="Z148" s="133"/>
      <c r="AC148" s="165"/>
      <c r="AD148" s="165"/>
      <c r="AE148" s="165"/>
    </row>
    <row r="149" spans="3:31">
      <c r="C149" s="130" t="s">
        <v>1142</v>
      </c>
      <c r="D149" s="136" t="s">
        <v>1143</v>
      </c>
      <c r="E149" s="137"/>
      <c r="F149" s="132" t="s">
        <v>1144</v>
      </c>
      <c r="G149" s="132" t="s">
        <v>1145</v>
      </c>
      <c r="H149"/>
      <c r="I149" s="132"/>
      <c r="J149" s="132" t="s">
        <v>1146</v>
      </c>
      <c r="K149" s="133"/>
      <c r="L149" s="132" t="s">
        <v>1147</v>
      </c>
      <c r="M149" s="132" t="s">
        <v>1148</v>
      </c>
      <c r="N149" s="133"/>
      <c r="O149" s="132" t="s">
        <v>1149</v>
      </c>
      <c r="P149" s="132" t="s">
        <v>1111</v>
      </c>
      <c r="Q149" s="132"/>
      <c r="R149" s="133"/>
      <c r="S149" s="133"/>
      <c r="T149" s="132" t="s">
        <v>1149</v>
      </c>
      <c r="U149" s="132" t="s">
        <v>1150</v>
      </c>
      <c r="V149" s="133"/>
      <c r="W149" s="133"/>
      <c r="X149" s="133"/>
      <c r="Y149" s="133"/>
      <c r="Z149" s="133"/>
      <c r="AC149" s="165"/>
      <c r="AD149" s="165"/>
      <c r="AE149" s="165"/>
    </row>
    <row r="150" spans="3:31">
      <c r="C150" s="130" t="s">
        <v>1151</v>
      </c>
      <c r="D150" s="136" t="s">
        <v>1152</v>
      </c>
      <c r="E150" s="137"/>
      <c r="F150" s="132" t="s">
        <v>1149</v>
      </c>
      <c r="G150" s="132" t="s">
        <v>1153</v>
      </c>
      <c r="H150"/>
      <c r="I150" s="132" t="s">
        <v>1089</v>
      </c>
      <c r="J150" s="132" t="s">
        <v>1154</v>
      </c>
      <c r="K150" s="133"/>
      <c r="L150" s="133"/>
      <c r="M150" s="133"/>
      <c r="N150" s="133"/>
      <c r="O150" s="132" t="s">
        <v>1089</v>
      </c>
      <c r="P150" s="132" t="s">
        <v>1155</v>
      </c>
      <c r="Q150" s="132"/>
      <c r="R150" s="133"/>
      <c r="S150" s="133"/>
      <c r="T150" s="132" t="s">
        <v>1095</v>
      </c>
      <c r="U150" s="132" t="s">
        <v>1156</v>
      </c>
      <c r="V150" s="133"/>
      <c r="W150" s="133"/>
      <c r="X150" s="133"/>
      <c r="Y150" s="133"/>
      <c r="Z150" s="133"/>
      <c r="AC150" s="165"/>
      <c r="AD150" s="165"/>
      <c r="AE150" s="165"/>
    </row>
    <row r="151" spans="3:31">
      <c r="C151" s="130" t="s">
        <v>1157</v>
      </c>
      <c r="D151" s="136" t="s">
        <v>1170</v>
      </c>
      <c r="E151" s="137"/>
      <c r="F151" s="132" t="s">
        <v>1171</v>
      </c>
      <c r="G151" s="132" t="s">
        <v>1172</v>
      </c>
      <c r="H151"/>
      <c r="I151" s="132" t="s">
        <v>1173</v>
      </c>
      <c r="J151" s="132" t="s">
        <v>1174</v>
      </c>
      <c r="K151" s="133"/>
      <c r="L151" s="132"/>
      <c r="M151" s="132"/>
      <c r="N151" s="133"/>
      <c r="O151" s="132" t="s">
        <v>1107</v>
      </c>
      <c r="P151" s="132" t="s">
        <v>1175</v>
      </c>
      <c r="Q151" s="132"/>
      <c r="R151" s="133"/>
      <c r="S151" s="133"/>
      <c r="T151" s="132" t="s">
        <v>1134</v>
      </c>
      <c r="U151" s="132" t="s">
        <v>1176</v>
      </c>
      <c r="V151" s="133"/>
      <c r="W151" s="133"/>
      <c r="X151" s="133"/>
      <c r="Y151" s="133"/>
      <c r="Z151" s="133"/>
      <c r="AC151" s="165"/>
      <c r="AD151" s="165"/>
      <c r="AE151" s="165"/>
    </row>
    <row r="152" spans="3:31">
      <c r="C152" s="130" t="s">
        <v>1177</v>
      </c>
      <c r="D152" s="136" t="s">
        <v>1178</v>
      </c>
      <c r="E152" s="137"/>
      <c r="F152" s="132" t="s">
        <v>1089</v>
      </c>
      <c r="G152" s="132" t="s">
        <v>1179</v>
      </c>
      <c r="H152"/>
      <c r="I152" s="132" t="s">
        <v>1149</v>
      </c>
      <c r="J152" s="132" t="s">
        <v>1085</v>
      </c>
      <c r="K152" s="133"/>
      <c r="L152" s="133"/>
      <c r="M152" s="133"/>
      <c r="N152" s="133"/>
      <c r="O152" s="132" t="s">
        <v>1140</v>
      </c>
      <c r="P152" s="132" t="s">
        <v>1180</v>
      </c>
      <c r="Q152" s="132"/>
      <c r="R152" s="133"/>
      <c r="S152" s="133"/>
      <c r="T152" s="132" t="s">
        <v>1181</v>
      </c>
      <c r="U152" s="132" t="s">
        <v>1182</v>
      </c>
      <c r="V152" s="133"/>
      <c r="W152" s="133"/>
      <c r="X152" s="133"/>
      <c r="Y152" s="133"/>
      <c r="Z152" s="133"/>
      <c r="AC152" s="165"/>
      <c r="AD152" s="167"/>
      <c r="AE152" s="165"/>
    </row>
    <row r="153" spans="3:31">
      <c r="C153" s="130" t="s">
        <v>1183</v>
      </c>
      <c r="D153" s="136" t="s">
        <v>1184</v>
      </c>
      <c r="E153" s="137"/>
      <c r="F153" s="132" t="s">
        <v>1185</v>
      </c>
      <c r="G153" s="132" t="s">
        <v>1186</v>
      </c>
      <c r="H153"/>
      <c r="I153" s="132"/>
      <c r="J153" s="132" t="s">
        <v>1174</v>
      </c>
      <c r="K153" s="133"/>
      <c r="L153" s="132"/>
      <c r="M153" s="132"/>
      <c r="N153" s="133"/>
      <c r="O153" s="132" t="s">
        <v>1132</v>
      </c>
      <c r="P153" s="132" t="s">
        <v>1187</v>
      </c>
      <c r="Q153" s="132"/>
      <c r="R153" s="133"/>
      <c r="S153" s="133"/>
      <c r="T153" s="132" t="s">
        <v>1124</v>
      </c>
      <c r="U153" s="132" t="s">
        <v>1188</v>
      </c>
      <c r="V153" s="133"/>
      <c r="W153" s="133"/>
      <c r="X153" s="133"/>
      <c r="Y153" s="133"/>
      <c r="Z153" s="133"/>
      <c r="AC153" s="165"/>
      <c r="AD153" s="167"/>
      <c r="AE153" s="165"/>
    </row>
    <row r="154" spans="3:31">
      <c r="C154" s="135"/>
      <c r="D154" s="138"/>
      <c r="E154" s="139"/>
      <c r="F154" s="132" t="s">
        <v>1189</v>
      </c>
      <c r="G154" s="132" t="s">
        <v>1190</v>
      </c>
      <c r="H154"/>
      <c r="I154" s="132" t="s">
        <v>1140</v>
      </c>
      <c r="J154" s="132" t="s">
        <v>1085</v>
      </c>
      <c r="K154" s="133"/>
      <c r="L154" s="133"/>
      <c r="M154" s="133"/>
      <c r="N154" s="133"/>
      <c r="O154" s="133"/>
      <c r="P154" s="133"/>
      <c r="Q154" s="133"/>
      <c r="R154" s="133"/>
      <c r="S154" s="133"/>
      <c r="T154" s="132" t="s">
        <v>1144</v>
      </c>
      <c r="U154" s="132" t="s">
        <v>1191</v>
      </c>
      <c r="V154" s="133"/>
      <c r="W154" s="133"/>
      <c r="X154" s="133"/>
      <c r="Y154" s="133"/>
      <c r="Z154" s="133"/>
      <c r="AC154" s="165"/>
      <c r="AD154" s="167"/>
      <c r="AE154" s="165"/>
    </row>
    <row r="155" spans="3:31">
      <c r="C155" s="139"/>
      <c r="D155" s="138"/>
      <c r="E155" s="139"/>
      <c r="F155" s="132" t="s">
        <v>1192</v>
      </c>
      <c r="G155" s="132" t="s">
        <v>1193</v>
      </c>
      <c r="H155"/>
      <c r="I155" s="132"/>
      <c r="J155" s="132" t="s">
        <v>1194</v>
      </c>
      <c r="K155" s="133"/>
      <c r="L155" s="132"/>
      <c r="M155" s="132"/>
      <c r="N155" s="133"/>
      <c r="O155" s="132"/>
      <c r="P155" s="132"/>
      <c r="Q155" s="132"/>
      <c r="R155" s="133"/>
      <c r="S155" s="133"/>
      <c r="T155" s="132" t="s">
        <v>1195</v>
      </c>
      <c r="U155" s="132" t="s">
        <v>1196</v>
      </c>
      <c r="V155" s="133"/>
      <c r="W155" s="133"/>
      <c r="X155" s="133"/>
      <c r="Y155" s="133"/>
      <c r="Z155" s="133"/>
    </row>
    <row r="156" spans="3:31">
      <c r="C156"/>
      <c r="D156" s="134"/>
      <c r="E156"/>
      <c r="F156" s="132" t="s">
        <v>1134</v>
      </c>
      <c r="G156" s="132" t="s">
        <v>1148</v>
      </c>
      <c r="H156"/>
      <c r="I156" s="132" t="s">
        <v>1171</v>
      </c>
      <c r="J156" s="132" t="s">
        <v>1154</v>
      </c>
      <c r="K156" s="133"/>
      <c r="L156" s="133"/>
      <c r="M156" s="133"/>
      <c r="N156" s="133"/>
      <c r="O156" s="133"/>
      <c r="P156" s="133"/>
      <c r="Q156" s="133"/>
      <c r="R156" s="133"/>
      <c r="S156" s="133"/>
      <c r="T156" s="132" t="s">
        <v>1197</v>
      </c>
      <c r="U156" s="132" t="s">
        <v>1198</v>
      </c>
      <c r="V156" s="133"/>
      <c r="W156" s="133"/>
      <c r="X156" s="133"/>
      <c r="Y156" s="133"/>
      <c r="Z156" s="133"/>
    </row>
    <row r="157" spans="3:31">
      <c r="C157"/>
      <c r="D157" s="134"/>
      <c r="E157"/>
      <c r="F157" s="135"/>
      <c r="G157" s="135"/>
      <c r="H157"/>
      <c r="I157" s="132"/>
      <c r="J157" s="132" t="s">
        <v>1199</v>
      </c>
      <c r="K157" s="133"/>
      <c r="L157" s="133"/>
      <c r="M157" s="133"/>
      <c r="N157" s="133"/>
      <c r="O157" s="132"/>
      <c r="P157" s="132"/>
      <c r="Q157" s="132"/>
      <c r="R157" s="133"/>
      <c r="S157" s="133"/>
      <c r="T157" s="132" t="s">
        <v>1200</v>
      </c>
      <c r="U157" s="132" t="s">
        <v>1201</v>
      </c>
      <c r="V157" s="133"/>
      <c r="W157" s="133"/>
      <c r="X157" s="133"/>
      <c r="Y157" s="133"/>
      <c r="Z157" s="133"/>
    </row>
    <row r="158" spans="3:31">
      <c r="C158"/>
      <c r="D158" s="134"/>
      <c r="E158"/>
      <c r="F158"/>
      <c r="G158"/>
      <c r="H158"/>
      <c r="I158" s="133"/>
      <c r="J158" s="133"/>
      <c r="K158" s="133"/>
      <c r="L158" s="133"/>
      <c r="M158" s="133"/>
      <c r="N158" s="133"/>
      <c r="O158" s="133"/>
      <c r="P158" s="133"/>
      <c r="Q158" s="133"/>
      <c r="R158" s="133"/>
      <c r="S158" s="133"/>
      <c r="V158" s="133"/>
      <c r="W158" s="133"/>
      <c r="X158" s="133"/>
      <c r="Y158" s="133"/>
      <c r="Z158" s="133"/>
    </row>
    <row r="159" spans="3:31">
      <c r="C159"/>
      <c r="D159" s="134"/>
      <c r="E159"/>
      <c r="F159"/>
      <c r="G159"/>
      <c r="H159"/>
      <c r="I159" s="133"/>
      <c r="J159" s="133"/>
      <c r="K159" s="133"/>
      <c r="L159" s="133"/>
      <c r="M159" s="133"/>
      <c r="N159" s="133"/>
      <c r="O159" s="132"/>
      <c r="P159" s="132"/>
      <c r="Q159" s="132"/>
      <c r="R159" s="133"/>
      <c r="S159" s="133"/>
      <c r="V159" s="133"/>
      <c r="W159" s="133"/>
      <c r="X159" s="133"/>
      <c r="Y159" s="133"/>
      <c r="Z159" s="133"/>
    </row>
    <row r="160" spans="3:31">
      <c r="C160"/>
      <c r="D160" s="134"/>
      <c r="E160"/>
      <c r="F160"/>
      <c r="G160"/>
      <c r="H160"/>
      <c r="I160" s="133"/>
      <c r="J160" s="133"/>
      <c r="K160" s="133"/>
      <c r="L160" s="133"/>
      <c r="M160" s="133"/>
      <c r="N160" s="133"/>
      <c r="O160" s="133"/>
      <c r="P160" s="133"/>
      <c r="Q160" s="133"/>
      <c r="R160" s="133"/>
      <c r="S160" s="133"/>
      <c r="V160" s="133"/>
      <c r="W160" s="133"/>
      <c r="X160" s="133"/>
      <c r="Y160" s="133"/>
      <c r="Z160" s="133"/>
    </row>
    <row r="161" spans="3:26">
      <c r="C161"/>
      <c r="D161" s="134"/>
      <c r="E161"/>
      <c r="F161"/>
      <c r="G161"/>
      <c r="H161"/>
      <c r="I161" s="133"/>
      <c r="J161" s="133"/>
      <c r="K161" s="133"/>
      <c r="L161" s="133"/>
      <c r="M161" s="133"/>
      <c r="N161" s="133"/>
      <c r="O161" s="132"/>
      <c r="P161" s="132"/>
      <c r="Q161" s="132"/>
      <c r="R161" s="133"/>
      <c r="S161" s="133"/>
      <c r="V161" s="133"/>
      <c r="W161" s="133"/>
      <c r="X161" s="133"/>
      <c r="Y161" s="133"/>
      <c r="Z161" s="133"/>
    </row>
    <row r="162" spans="3:26">
      <c r="C162"/>
      <c r="D162" s="134"/>
      <c r="E162"/>
      <c r="F162"/>
      <c r="G162"/>
      <c r="H162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V162" s="133"/>
      <c r="W162" s="133"/>
      <c r="X162" s="133"/>
      <c r="Y162" s="133"/>
      <c r="Z162" s="133"/>
    </row>
    <row r="163" spans="3:26">
      <c r="C163"/>
      <c r="D163" s="134"/>
      <c r="E163"/>
      <c r="F163"/>
      <c r="G163"/>
      <c r="H16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</row>
  </sheetData>
  <mergeCells count="90">
    <mergeCell ref="Z81:AB81"/>
    <mergeCell ref="O81:R81"/>
    <mergeCell ref="S81:T81"/>
    <mergeCell ref="E84:E96"/>
    <mergeCell ref="A104:A108"/>
    <mergeCell ref="C104:C108"/>
    <mergeCell ref="D104:D108"/>
    <mergeCell ref="E104:E108"/>
    <mergeCell ref="A84:A96"/>
    <mergeCell ref="C84:C96"/>
    <mergeCell ref="D84:D96"/>
    <mergeCell ref="A136:A138"/>
    <mergeCell ref="C136:C138"/>
    <mergeCell ref="D136:D138"/>
    <mergeCell ref="E136:E138"/>
    <mergeCell ref="A112:A114"/>
    <mergeCell ref="C112:C114"/>
    <mergeCell ref="D112:D114"/>
    <mergeCell ref="E112:E114"/>
    <mergeCell ref="A118:A122"/>
    <mergeCell ref="C118:C122"/>
    <mergeCell ref="A124:A126"/>
    <mergeCell ref="C124:C126"/>
    <mergeCell ref="D124:D126"/>
    <mergeCell ref="E124:E126"/>
    <mergeCell ref="D118:D122"/>
    <mergeCell ref="E118:E122"/>
    <mergeCell ref="C75:AB75"/>
    <mergeCell ref="C80:C83"/>
    <mergeCell ref="D80:D83"/>
    <mergeCell ref="E80:E83"/>
    <mergeCell ref="F80:F82"/>
    <mergeCell ref="G80:G82"/>
    <mergeCell ref="H80:H82"/>
    <mergeCell ref="U81:V81"/>
    <mergeCell ref="W81:Y81"/>
    <mergeCell ref="I80:I82"/>
    <mergeCell ref="O80:AB80"/>
    <mergeCell ref="K81:K82"/>
    <mergeCell ref="L81:M81"/>
    <mergeCell ref="N81:N82"/>
    <mergeCell ref="J80:J82"/>
    <mergeCell ref="K80:N80"/>
    <mergeCell ref="A28:A30"/>
    <mergeCell ref="C28:C30"/>
    <mergeCell ref="D28:D30"/>
    <mergeCell ref="E28:E30"/>
    <mergeCell ref="E48:E52"/>
    <mergeCell ref="A44:A46"/>
    <mergeCell ref="E44:E46"/>
    <mergeCell ref="A36:A40"/>
    <mergeCell ref="C36:C40"/>
    <mergeCell ref="D36:D40"/>
    <mergeCell ref="E36:E40"/>
    <mergeCell ref="D44:D46"/>
    <mergeCell ref="C44:C46"/>
    <mergeCell ref="A48:A52"/>
    <mergeCell ref="C48:C52"/>
    <mergeCell ref="D48:D52"/>
    <mergeCell ref="A16:A18"/>
    <mergeCell ref="C16:C18"/>
    <mergeCell ref="D16:D18"/>
    <mergeCell ref="E16:E18"/>
    <mergeCell ref="A24:A26"/>
    <mergeCell ref="C24:C26"/>
    <mergeCell ref="D24:D26"/>
    <mergeCell ref="E24:E26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O6:AB6"/>
    <mergeCell ref="O7:R7"/>
    <mergeCell ref="S7:T7"/>
    <mergeCell ref="U7:V7"/>
    <mergeCell ref="A10:A12"/>
    <mergeCell ref="C10:C12"/>
    <mergeCell ref="D10:D12"/>
    <mergeCell ref="E10:E12"/>
    <mergeCell ref="L7:M7"/>
    <mergeCell ref="I6:I8"/>
    <mergeCell ref="J6:J8"/>
    <mergeCell ref="K6:N6"/>
    <mergeCell ref="N7:N8"/>
    <mergeCell ref="G6:G8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73" min="2" max="27" man="1"/>
    <brk id="129" min="2" max="27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11"/>
  </sheetPr>
  <dimension ref="A1:AD63"/>
  <sheetViews>
    <sheetView view="pageBreakPreview" topLeftCell="A40" zoomScale="75" zoomScaleNormal="25" zoomScaleSheetLayoutView="40" workbookViewId="0">
      <selection activeCell="F22" sqref="F22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475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61">
        <v>9129</v>
      </c>
      <c r="B10" s="160">
        <v>522</v>
      </c>
      <c r="C10" s="359">
        <v>384</v>
      </c>
      <c r="D10" s="314" t="s">
        <v>770</v>
      </c>
      <c r="E10" s="357" t="s">
        <v>771</v>
      </c>
      <c r="F10" s="66">
        <v>1</v>
      </c>
      <c r="G10" s="97" t="s">
        <v>772</v>
      </c>
      <c r="H10" s="62" t="s">
        <v>244</v>
      </c>
      <c r="I10" s="61">
        <v>4.9000000000000004</v>
      </c>
      <c r="J10" s="66" t="s">
        <v>1802</v>
      </c>
      <c r="K10" s="61">
        <v>3.4</v>
      </c>
      <c r="L10" s="61">
        <v>4.3</v>
      </c>
      <c r="M10" s="61"/>
      <c r="N10" s="66">
        <v>1</v>
      </c>
      <c r="O10" s="66" t="s">
        <v>1808</v>
      </c>
      <c r="P10" s="66" t="s">
        <v>1805</v>
      </c>
      <c r="Q10" s="66"/>
      <c r="R10" s="66">
        <v>0</v>
      </c>
      <c r="S10" s="66" t="s">
        <v>1804</v>
      </c>
      <c r="T10" s="66">
        <v>0</v>
      </c>
      <c r="U10" s="66" t="s">
        <v>1810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1801</v>
      </c>
      <c r="AA10" s="66" t="s">
        <v>1805</v>
      </c>
      <c r="AB10" s="67">
        <v>0</v>
      </c>
      <c r="AC10" s="63">
        <f>[2]nganjuk!$L$194</f>
        <v>59.1</v>
      </c>
      <c r="AD10" s="63">
        <f>I10-$AC$10</f>
        <v>-54.2</v>
      </c>
    </row>
    <row r="11" spans="1:30" s="68" customFormat="1" ht="15" customHeight="1">
      <c r="A11" s="311"/>
      <c r="B11" s="160"/>
      <c r="C11" s="325"/>
      <c r="D11" s="318"/>
      <c r="E11" s="323"/>
      <c r="F11" s="66"/>
      <c r="G11" s="97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C11" s="63"/>
      <c r="AD11" s="63"/>
    </row>
    <row r="12" spans="1:30" s="68" customFormat="1" ht="15" customHeight="1">
      <c r="A12" s="311"/>
      <c r="B12" s="160">
        <v>523</v>
      </c>
      <c r="C12" s="325"/>
      <c r="D12" s="318"/>
      <c r="E12" s="323"/>
      <c r="F12" s="66">
        <v>2</v>
      </c>
      <c r="G12" s="97" t="s">
        <v>773</v>
      </c>
      <c r="H12" s="62" t="s">
        <v>246</v>
      </c>
      <c r="I12" s="61">
        <v>7.5</v>
      </c>
      <c r="J12" s="66" t="s">
        <v>1802</v>
      </c>
      <c r="K12" s="61">
        <v>4.4000000000000004</v>
      </c>
      <c r="L12" s="61">
        <v>4</v>
      </c>
      <c r="M12" s="61"/>
      <c r="N12" s="66">
        <v>1</v>
      </c>
      <c r="O12" s="66" t="s">
        <v>1805</v>
      </c>
      <c r="P12" s="66" t="s">
        <v>1803</v>
      </c>
      <c r="Q12" s="66"/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/>
      <c r="Y12" s="66">
        <v>0</v>
      </c>
      <c r="Z12" s="66" t="s">
        <v>1801</v>
      </c>
      <c r="AA12" s="66" t="s">
        <v>1805</v>
      </c>
      <c r="AB12" s="67">
        <v>0</v>
      </c>
      <c r="AC12" s="63"/>
      <c r="AD12" s="63"/>
    </row>
    <row r="13" spans="1:30" s="68" customFormat="1" ht="15" customHeight="1">
      <c r="A13" s="311"/>
      <c r="B13" s="160"/>
      <c r="C13" s="325"/>
      <c r="D13" s="318"/>
      <c r="E13" s="323"/>
      <c r="F13" s="66"/>
      <c r="G13" s="97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0" s="68" customFormat="1" ht="15" customHeight="1">
      <c r="A14" s="312"/>
      <c r="B14" s="160">
        <v>524</v>
      </c>
      <c r="C14" s="360"/>
      <c r="D14" s="318"/>
      <c r="E14" s="324"/>
      <c r="F14" s="66">
        <v>3</v>
      </c>
      <c r="G14" s="97" t="s">
        <v>2232</v>
      </c>
      <c r="H14" s="62" t="s">
        <v>245</v>
      </c>
      <c r="I14" s="61">
        <v>8.4</v>
      </c>
      <c r="J14" s="66" t="s">
        <v>1802</v>
      </c>
      <c r="K14" s="61">
        <v>25.8</v>
      </c>
      <c r="L14" s="61">
        <v>3</v>
      </c>
      <c r="M14" s="61">
        <v>3.4</v>
      </c>
      <c r="N14" s="66">
        <v>3</v>
      </c>
      <c r="O14" s="66" t="s">
        <v>1805</v>
      </c>
      <c r="P14" s="66" t="s">
        <v>1803</v>
      </c>
      <c r="Q14" s="66"/>
      <c r="R14" s="66">
        <v>0</v>
      </c>
      <c r="S14" s="66" t="s">
        <v>1803</v>
      </c>
      <c r="T14" s="66">
        <v>0</v>
      </c>
      <c r="U14" s="66" t="s">
        <v>1810</v>
      </c>
      <c r="V14" s="66">
        <v>1</v>
      </c>
      <c r="W14" s="66" t="s">
        <v>134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D14" s="63">
        <f>I14-$AC$10</f>
        <v>-50.7</v>
      </c>
    </row>
    <row r="15" spans="1:30" s="68" customFormat="1" ht="15" customHeight="1">
      <c r="A15" s="226"/>
      <c r="B15" s="160"/>
      <c r="C15" s="257"/>
      <c r="D15" s="124"/>
      <c r="E15" s="101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</row>
    <row r="16" spans="1:30" s="68" customFormat="1" ht="15" customHeight="1">
      <c r="A16" s="123">
        <v>9130</v>
      </c>
      <c r="B16" s="160">
        <v>525</v>
      </c>
      <c r="C16" s="111">
        <v>385</v>
      </c>
      <c r="D16" s="65">
        <v>1.34</v>
      </c>
      <c r="E16" s="101" t="s">
        <v>888</v>
      </c>
      <c r="F16" s="66">
        <v>1</v>
      </c>
      <c r="G16" s="174">
        <v>180385001</v>
      </c>
      <c r="H16" s="62" t="s">
        <v>247</v>
      </c>
      <c r="I16" s="61">
        <v>0.78</v>
      </c>
      <c r="J16" s="66" t="s">
        <v>1802</v>
      </c>
      <c r="K16" s="61">
        <v>4.2</v>
      </c>
      <c r="L16" s="61">
        <v>4</v>
      </c>
      <c r="M16" s="61"/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D16" s="63" t="e">
        <f>I16-#REF!</f>
        <v>#REF!</v>
      </c>
    </row>
    <row r="17" spans="1:30" s="68" customFormat="1" ht="15" customHeight="1" thickBot="1">
      <c r="A17" s="226"/>
      <c r="B17" s="160"/>
      <c r="C17" s="111"/>
      <c r="D17" s="124"/>
      <c r="E17" s="225"/>
      <c r="F17" s="66"/>
      <c r="G17" s="174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361">
        <v>9125</v>
      </c>
      <c r="B18" s="160">
        <v>519</v>
      </c>
      <c r="C18" s="316">
        <v>386.1</v>
      </c>
      <c r="D18" s="318">
        <v>12.6</v>
      </c>
      <c r="E18" s="326" t="s">
        <v>774</v>
      </c>
      <c r="F18" s="66">
        <v>1</v>
      </c>
      <c r="G18" s="97" t="s">
        <v>775</v>
      </c>
      <c r="H18" s="62" t="s">
        <v>235</v>
      </c>
      <c r="I18" s="61">
        <v>1.7000000000000001E-2</v>
      </c>
      <c r="J18" s="66" t="s">
        <v>1802</v>
      </c>
      <c r="K18" s="61">
        <v>16.8</v>
      </c>
      <c r="L18" s="61">
        <v>4</v>
      </c>
      <c r="M18" s="61">
        <v>5.5</v>
      </c>
      <c r="N18" s="66">
        <v>2</v>
      </c>
      <c r="O18" s="66" t="s">
        <v>1805</v>
      </c>
      <c r="P18" s="66" t="s">
        <v>1803</v>
      </c>
      <c r="Q18" s="66"/>
      <c r="R18" s="66">
        <v>1</v>
      </c>
      <c r="S18" s="66" t="s">
        <v>1803</v>
      </c>
      <c r="T18" s="66">
        <v>0</v>
      </c>
      <c r="U18" s="66" t="s">
        <v>1810</v>
      </c>
      <c r="V18" s="66">
        <v>2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[2]nganjuk!$L$189</f>
        <v>44</v>
      </c>
      <c r="AD18" s="63">
        <f>I18-$AC$18</f>
        <v>-43.982999999999997</v>
      </c>
    </row>
    <row r="19" spans="1:30" s="68" customFormat="1" ht="15" customHeight="1">
      <c r="A19" s="311"/>
      <c r="B19" s="187"/>
      <c r="C19" s="325"/>
      <c r="D19" s="329"/>
      <c r="E19" s="327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1"/>
      <c r="B20" s="187">
        <v>520</v>
      </c>
      <c r="C20" s="325"/>
      <c r="D20" s="329"/>
      <c r="E20" s="327"/>
      <c r="F20" s="66">
        <v>2</v>
      </c>
      <c r="G20" s="97" t="s">
        <v>776</v>
      </c>
      <c r="H20" s="62" t="s">
        <v>236</v>
      </c>
      <c r="I20" s="61">
        <v>0.45</v>
      </c>
      <c r="J20" s="66" t="s">
        <v>1802</v>
      </c>
      <c r="K20" s="61">
        <v>2.7</v>
      </c>
      <c r="L20" s="61">
        <v>4.5999999999999996</v>
      </c>
      <c r="M20" s="61"/>
      <c r="N20" s="66">
        <v>1</v>
      </c>
      <c r="O20" s="66" t="s">
        <v>1808</v>
      </c>
      <c r="P20" s="66" t="s">
        <v>1805</v>
      </c>
      <c r="Q20" s="66"/>
      <c r="R20" s="66">
        <v>0</v>
      </c>
      <c r="S20" s="66" t="s">
        <v>1804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>
        <f>I20-$AC$18</f>
        <v>-43.55</v>
      </c>
    </row>
    <row r="21" spans="1:30" s="68" customFormat="1" ht="15" customHeight="1">
      <c r="A21" s="96"/>
      <c r="B21" s="262"/>
      <c r="C21" s="325"/>
      <c r="D21" s="329"/>
      <c r="E21" s="327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326">
        <v>9131</v>
      </c>
      <c r="B22" s="203">
        <v>526</v>
      </c>
      <c r="C22" s="325"/>
      <c r="D22" s="329"/>
      <c r="E22" s="327"/>
      <c r="F22" s="66">
        <v>3</v>
      </c>
      <c r="G22" s="97" t="s">
        <v>2226</v>
      </c>
      <c r="H22" s="62" t="s">
        <v>236</v>
      </c>
      <c r="I22" s="61">
        <v>0.79</v>
      </c>
      <c r="J22" s="66" t="s">
        <v>1802</v>
      </c>
      <c r="K22" s="61">
        <v>28</v>
      </c>
      <c r="L22" s="61">
        <v>4</v>
      </c>
      <c r="M22" s="61"/>
      <c r="N22" s="66">
        <v>3</v>
      </c>
      <c r="O22" s="66" t="s">
        <v>1799</v>
      </c>
      <c r="P22" s="66" t="s">
        <v>1801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D22" s="63"/>
    </row>
    <row r="23" spans="1:30" s="68" customFormat="1" ht="15" customHeight="1">
      <c r="A23" s="327"/>
      <c r="B23" s="203"/>
      <c r="C23" s="325"/>
      <c r="D23" s="329"/>
      <c r="E23" s="327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0" s="68" customFormat="1" ht="15" customHeight="1">
      <c r="A24" s="327"/>
      <c r="B24" s="203">
        <v>527</v>
      </c>
      <c r="C24" s="325"/>
      <c r="D24" s="329"/>
      <c r="E24" s="327"/>
      <c r="F24" s="66">
        <v>4</v>
      </c>
      <c r="G24" s="97" t="s">
        <v>2227</v>
      </c>
      <c r="H24" s="62" t="s">
        <v>248</v>
      </c>
      <c r="I24" s="61">
        <v>4.5999999999999996</v>
      </c>
      <c r="J24" s="66" t="s">
        <v>1802</v>
      </c>
      <c r="K24" s="61">
        <v>6</v>
      </c>
      <c r="L24" s="61">
        <v>4.0999999999999996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/>
    </row>
    <row r="25" spans="1:30" s="68" customFormat="1" ht="15" customHeight="1">
      <c r="A25" s="327"/>
      <c r="B25" s="203"/>
      <c r="C25" s="325"/>
      <c r="D25" s="329"/>
      <c r="E25" s="327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0">
      <c r="A26" s="327"/>
      <c r="B26" s="204">
        <v>528</v>
      </c>
      <c r="C26" s="325"/>
      <c r="D26" s="329"/>
      <c r="E26" s="327"/>
      <c r="F26" s="66">
        <v>5</v>
      </c>
      <c r="G26" s="97" t="s">
        <v>2228</v>
      </c>
      <c r="H26" s="62" t="s">
        <v>249</v>
      </c>
      <c r="I26" s="61">
        <v>7.9</v>
      </c>
      <c r="J26" s="66" t="s">
        <v>1802</v>
      </c>
      <c r="K26" s="61">
        <v>4.8</v>
      </c>
      <c r="L26" s="61">
        <v>5.2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</row>
    <row r="27" spans="1:30">
      <c r="A27" s="327"/>
      <c r="B27" s="204"/>
      <c r="C27" s="325"/>
      <c r="D27" s="329"/>
      <c r="E27" s="327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</row>
    <row r="28" spans="1:30">
      <c r="A28" s="327"/>
      <c r="B28" s="204">
        <v>529</v>
      </c>
      <c r="C28" s="325"/>
      <c r="D28" s="329"/>
      <c r="E28" s="327"/>
      <c r="F28" s="66">
        <v>6</v>
      </c>
      <c r="G28" s="97" t="s">
        <v>2229</v>
      </c>
      <c r="H28" s="62" t="s">
        <v>250</v>
      </c>
      <c r="I28" s="61">
        <v>9.1999999999999886</v>
      </c>
      <c r="J28" s="66" t="s">
        <v>1802</v>
      </c>
      <c r="K28" s="61">
        <v>15</v>
      </c>
      <c r="L28" s="61">
        <v>4.3</v>
      </c>
      <c r="M28" s="61"/>
      <c r="N28" s="66">
        <v>2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</row>
    <row r="29" spans="1:30">
      <c r="A29" s="327"/>
      <c r="B29" s="204"/>
      <c r="C29" s="325"/>
      <c r="D29" s="329"/>
      <c r="E29" s="327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</row>
    <row r="30" spans="1:30">
      <c r="A30" s="327"/>
      <c r="B30" s="204">
        <v>530</v>
      </c>
      <c r="C30" s="325"/>
      <c r="D30" s="329"/>
      <c r="E30" s="327"/>
      <c r="F30" s="66">
        <v>7</v>
      </c>
      <c r="G30" s="97" t="s">
        <v>2230</v>
      </c>
      <c r="H30" s="62" t="s">
        <v>251</v>
      </c>
      <c r="I30" s="61">
        <v>11</v>
      </c>
      <c r="J30" s="66" t="s">
        <v>1802</v>
      </c>
      <c r="K30" s="61">
        <v>15.5</v>
      </c>
      <c r="L30" s="61">
        <v>4.0999999999999996</v>
      </c>
      <c r="M30" s="61"/>
      <c r="N30" s="66">
        <v>2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</row>
    <row r="31" spans="1:30">
      <c r="A31" s="327"/>
      <c r="B31" s="204"/>
      <c r="C31" s="325"/>
      <c r="D31" s="329"/>
      <c r="E31" s="327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</row>
    <row r="32" spans="1:30">
      <c r="A32" s="328"/>
      <c r="B32" s="204">
        <v>531</v>
      </c>
      <c r="C32" s="332"/>
      <c r="D32" s="331"/>
      <c r="E32" s="328"/>
      <c r="F32" s="66">
        <v>8</v>
      </c>
      <c r="G32" s="97" t="s">
        <v>2231</v>
      </c>
      <c r="H32" s="62" t="s">
        <v>252</v>
      </c>
      <c r="I32" s="61">
        <v>12.4</v>
      </c>
      <c r="J32" s="66" t="s">
        <v>1802</v>
      </c>
      <c r="K32" s="61">
        <v>3</v>
      </c>
      <c r="L32" s="61">
        <v>3.5</v>
      </c>
      <c r="M32" s="61"/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1804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</row>
    <row r="33" spans="1:28">
      <c r="A33" s="97"/>
      <c r="B33" s="204"/>
      <c r="C33" s="99"/>
      <c r="D33" s="100"/>
      <c r="E33" s="97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</row>
    <row r="34" spans="1:28">
      <c r="A34" s="177">
        <v>9085</v>
      </c>
      <c r="B34" s="170">
        <v>538</v>
      </c>
      <c r="C34" s="205" t="s">
        <v>2233</v>
      </c>
      <c r="D34" s="177">
        <v>1.75</v>
      </c>
      <c r="E34" s="188" t="s">
        <v>885</v>
      </c>
      <c r="F34" s="177">
        <v>1</v>
      </c>
      <c r="G34" s="177" t="s">
        <v>2235</v>
      </c>
      <c r="H34" s="62" t="s">
        <v>2236</v>
      </c>
      <c r="I34" s="61">
        <v>0.28999999999999998</v>
      </c>
      <c r="J34" s="66" t="s">
        <v>1802</v>
      </c>
      <c r="K34" s="61">
        <v>12.2</v>
      </c>
      <c r="L34" s="61">
        <v>3.4</v>
      </c>
      <c r="M34" s="61"/>
      <c r="N34" s="66">
        <v>1</v>
      </c>
      <c r="O34" s="66" t="s">
        <v>1808</v>
      </c>
      <c r="P34" s="66" t="s">
        <v>1805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/>
      <c r="Y34" s="66">
        <v>0</v>
      </c>
      <c r="Z34" s="66" t="s">
        <v>1801</v>
      </c>
      <c r="AA34" s="66" t="s">
        <v>1805</v>
      </c>
      <c r="AB34" s="67">
        <v>0</v>
      </c>
    </row>
    <row r="35" spans="1:28">
      <c r="A35" s="177"/>
      <c r="B35" s="170"/>
      <c r="C35" s="205"/>
      <c r="D35" s="177"/>
      <c r="E35" s="188"/>
      <c r="F35" s="177"/>
      <c r="G35" s="177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</row>
    <row r="36" spans="1:28">
      <c r="A36" s="177">
        <v>9083</v>
      </c>
      <c r="B36" s="170">
        <v>540</v>
      </c>
      <c r="C36" s="205">
        <v>391</v>
      </c>
      <c r="D36" s="196">
        <v>0.4</v>
      </c>
      <c r="E36" s="188" t="s">
        <v>886</v>
      </c>
      <c r="F36" s="177">
        <v>1</v>
      </c>
      <c r="G36" s="189" t="s">
        <v>2237</v>
      </c>
      <c r="H36" s="62" t="s">
        <v>2238</v>
      </c>
      <c r="I36" s="61">
        <v>7.0000000000000007E-2</v>
      </c>
      <c r="J36" s="66" t="s">
        <v>1802</v>
      </c>
      <c r="K36" s="61">
        <v>3.9</v>
      </c>
      <c r="L36" s="61">
        <v>27.7</v>
      </c>
      <c r="M36" s="61"/>
      <c r="N36" s="66">
        <v>3</v>
      </c>
      <c r="O36" s="66" t="s">
        <v>1799</v>
      </c>
      <c r="P36" s="66" t="s">
        <v>1801</v>
      </c>
      <c r="Q36" s="66"/>
      <c r="R36" s="66">
        <v>0</v>
      </c>
      <c r="S36" s="66" t="s">
        <v>1804</v>
      </c>
      <c r="T36" s="66">
        <v>0</v>
      </c>
      <c r="U36" s="66" t="s">
        <v>1810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</row>
    <row r="37" spans="1:28">
      <c r="A37" s="177"/>
      <c r="B37" s="170"/>
      <c r="C37" s="258"/>
      <c r="D37" s="259"/>
      <c r="E37" s="260"/>
      <c r="F37" s="186"/>
      <c r="G37" s="261"/>
      <c r="H37" s="126"/>
      <c r="I37" s="197"/>
      <c r="J37" s="180"/>
      <c r="K37" s="197"/>
      <c r="L37" s="197"/>
      <c r="M37" s="197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91"/>
    </row>
    <row r="38" spans="1:28" ht="15.75" thickBot="1">
      <c r="A38" s="177">
        <v>9084</v>
      </c>
      <c r="B38" s="170">
        <v>541</v>
      </c>
      <c r="C38" s="206" t="s">
        <v>2234</v>
      </c>
      <c r="D38" s="207">
        <v>0.47</v>
      </c>
      <c r="E38" s="208" t="s">
        <v>887</v>
      </c>
      <c r="F38" s="209">
        <v>1</v>
      </c>
      <c r="G38" s="209" t="s">
        <v>2240</v>
      </c>
      <c r="H38" s="202" t="s">
        <v>2239</v>
      </c>
      <c r="I38" s="82">
        <v>0.15</v>
      </c>
      <c r="J38" s="83" t="s">
        <v>1802</v>
      </c>
      <c r="K38" s="82">
        <v>2.5</v>
      </c>
      <c r="L38" s="82">
        <v>3</v>
      </c>
      <c r="M38" s="82">
        <v>4.5999999999999996</v>
      </c>
      <c r="N38" s="83">
        <v>3</v>
      </c>
      <c r="O38" s="83" t="s">
        <v>1808</v>
      </c>
      <c r="P38" s="83" t="s">
        <v>1805</v>
      </c>
      <c r="Q38" s="83"/>
      <c r="R38" s="83">
        <v>0</v>
      </c>
      <c r="S38" s="83" t="s">
        <v>1805</v>
      </c>
      <c r="T38" s="83">
        <v>0</v>
      </c>
      <c r="U38" s="83" t="s">
        <v>1805</v>
      </c>
      <c r="V38" s="83">
        <v>0</v>
      </c>
      <c r="W38" s="83" t="s">
        <v>1806</v>
      </c>
      <c r="X38" s="83"/>
      <c r="Y38" s="83">
        <v>0</v>
      </c>
      <c r="Z38" s="83" t="s">
        <v>1801</v>
      </c>
      <c r="AA38" s="83" t="s">
        <v>1805</v>
      </c>
      <c r="AB38" s="84">
        <v>0</v>
      </c>
    </row>
    <row r="39" spans="1:28">
      <c r="A39" s="85"/>
      <c r="B39" s="256"/>
      <c r="C39" s="85"/>
      <c r="D39" s="109"/>
      <c r="H39" s="183"/>
      <c r="I39" s="184"/>
      <c r="J39" s="96"/>
      <c r="K39" s="184"/>
      <c r="L39" s="184"/>
      <c r="M39" s="184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</row>
    <row r="40" spans="1:28">
      <c r="D40" s="69"/>
      <c r="F40" s="69"/>
      <c r="G40" s="69"/>
    </row>
    <row r="41" spans="1:28">
      <c r="C41" s="129" t="s">
        <v>1064</v>
      </c>
      <c r="D41"/>
      <c r="E41"/>
      <c r="F41" s="129" t="s">
        <v>1065</v>
      </c>
      <c r="G41"/>
      <c r="H41"/>
      <c r="I41" s="129" t="s">
        <v>1066</v>
      </c>
      <c r="J41"/>
      <c r="K41"/>
      <c r="L41" s="129" t="s">
        <v>1067</v>
      </c>
      <c r="M41"/>
      <c r="N41"/>
      <c r="O41" s="129" t="s">
        <v>1068</v>
      </c>
      <c r="P41"/>
      <c r="Q41"/>
      <c r="R41"/>
      <c r="S41"/>
      <c r="T41" s="129" t="s">
        <v>1069</v>
      </c>
      <c r="U41"/>
      <c r="V41"/>
      <c r="W41"/>
      <c r="X41"/>
      <c r="Y41"/>
      <c r="Z41"/>
    </row>
    <row r="42" spans="1:28">
      <c r="C42" s="130" t="s">
        <v>1070</v>
      </c>
      <c r="D42" s="131" t="s">
        <v>1071</v>
      </c>
      <c r="E42"/>
      <c r="F42" s="132" t="s">
        <v>1072</v>
      </c>
      <c r="G42" s="132" t="s">
        <v>1073</v>
      </c>
      <c r="H42"/>
      <c r="I42" s="132" t="s">
        <v>1074</v>
      </c>
      <c r="J42" s="132" t="s">
        <v>1075</v>
      </c>
      <c r="K42" s="133"/>
      <c r="L42" s="132" t="s">
        <v>1076</v>
      </c>
      <c r="M42" s="132" t="s">
        <v>1077</v>
      </c>
      <c r="N42" s="133"/>
      <c r="O42" s="133"/>
      <c r="P42" s="132"/>
      <c r="Q42" s="132"/>
      <c r="R42" s="133"/>
      <c r="S42" s="133"/>
      <c r="T42" s="132" t="s">
        <v>1078</v>
      </c>
      <c r="U42" s="132" t="s">
        <v>1079</v>
      </c>
      <c r="V42" s="133"/>
      <c r="W42" s="133"/>
      <c r="X42" s="133"/>
      <c r="Y42" s="133"/>
      <c r="Z42" s="133"/>
    </row>
    <row r="43" spans="1:28">
      <c r="C43" s="130" t="s">
        <v>1080</v>
      </c>
      <c r="D43" s="131" t="s">
        <v>1081</v>
      </c>
      <c r="E43"/>
      <c r="F43" s="132" t="s">
        <v>1082</v>
      </c>
      <c r="G43" s="132" t="s">
        <v>1083</v>
      </c>
      <c r="H43"/>
      <c r="I43" s="132" t="s">
        <v>1084</v>
      </c>
      <c r="J43" s="132" t="s">
        <v>1085</v>
      </c>
      <c r="K43" s="133"/>
      <c r="L43" s="132" t="s">
        <v>1086</v>
      </c>
      <c r="M43" s="132" t="s">
        <v>1087</v>
      </c>
      <c r="N43" s="133"/>
      <c r="O43" s="132" t="s">
        <v>1088</v>
      </c>
      <c r="P43" s="132"/>
      <c r="Q43" s="132"/>
      <c r="R43" s="133"/>
      <c r="S43" s="133"/>
      <c r="T43" s="132" t="s">
        <v>1089</v>
      </c>
      <c r="U43" s="132" t="s">
        <v>1090</v>
      </c>
      <c r="V43" s="133"/>
      <c r="W43" s="133"/>
      <c r="X43" s="133"/>
      <c r="Y43" s="133"/>
      <c r="Z43" s="133"/>
    </row>
    <row r="44" spans="1:28">
      <c r="C44" s="130" t="s">
        <v>1091</v>
      </c>
      <c r="D44" s="131" t="s">
        <v>1092</v>
      </c>
      <c r="E44"/>
      <c r="F44" s="132" t="s">
        <v>1093</v>
      </c>
      <c r="G44" s="132" t="s">
        <v>1094</v>
      </c>
      <c r="H44"/>
      <c r="I44" s="132" t="s">
        <v>1095</v>
      </c>
      <c r="J44" s="132" t="s">
        <v>1096</v>
      </c>
      <c r="K44" s="133"/>
      <c r="L44" s="132" t="s">
        <v>1097</v>
      </c>
      <c r="M44" s="132" t="s">
        <v>1098</v>
      </c>
      <c r="N44" s="133"/>
      <c r="O44" s="132" t="s">
        <v>1099</v>
      </c>
      <c r="P44" s="132" t="s">
        <v>1100</v>
      </c>
      <c r="Q44" s="132"/>
      <c r="R44" s="133"/>
      <c r="S44" s="133"/>
      <c r="T44" s="132" t="s">
        <v>1101</v>
      </c>
      <c r="U44" s="132" t="s">
        <v>1102</v>
      </c>
      <c r="V44" s="133"/>
      <c r="W44" s="133"/>
      <c r="X44" s="133"/>
      <c r="Y44" s="133"/>
      <c r="Z44" s="133"/>
    </row>
    <row r="45" spans="1:28">
      <c r="C45" s="130" t="s">
        <v>1103</v>
      </c>
      <c r="D45" s="131" t="s">
        <v>1104</v>
      </c>
      <c r="E45"/>
      <c r="F45" s="132" t="s">
        <v>1105</v>
      </c>
      <c r="G45" s="132" t="s">
        <v>1106</v>
      </c>
      <c r="H45"/>
      <c r="I45" s="132" t="s">
        <v>1107</v>
      </c>
      <c r="J45" s="132" t="s">
        <v>1108</v>
      </c>
      <c r="K45" s="133"/>
      <c r="L45" s="132" t="s">
        <v>1109</v>
      </c>
      <c r="M45" s="132" t="s">
        <v>1110</v>
      </c>
      <c r="N45" s="133"/>
      <c r="O45" s="132" t="s">
        <v>1095</v>
      </c>
      <c r="P45" s="132" t="s">
        <v>1111</v>
      </c>
      <c r="Q45" s="132"/>
      <c r="R45" s="133"/>
      <c r="S45" s="133"/>
      <c r="T45" s="132" t="s">
        <v>1112</v>
      </c>
      <c r="U45" s="132" t="s">
        <v>1113</v>
      </c>
      <c r="V45" s="133"/>
      <c r="W45" s="133"/>
      <c r="X45" s="133"/>
      <c r="Y45" s="133"/>
      <c r="Z45" s="133"/>
    </row>
    <row r="46" spans="1:28">
      <c r="C46"/>
      <c r="D46" s="134"/>
      <c r="E46"/>
      <c r="F46" s="132" t="s">
        <v>1114</v>
      </c>
      <c r="G46" s="132" t="s">
        <v>1115</v>
      </c>
      <c r="H46"/>
      <c r="I46" s="132" t="s">
        <v>1116</v>
      </c>
      <c r="J46" s="132" t="s">
        <v>1117</v>
      </c>
      <c r="K46" s="133"/>
      <c r="L46" s="132" t="s">
        <v>1118</v>
      </c>
      <c r="M46" s="132" t="s">
        <v>1119</v>
      </c>
      <c r="N46" s="133"/>
      <c r="O46" s="133"/>
      <c r="P46" s="133"/>
      <c r="Q46" s="133"/>
      <c r="R46" s="133"/>
      <c r="S46" s="133"/>
      <c r="T46" s="132" t="s">
        <v>1120</v>
      </c>
      <c r="U46" s="132" t="s">
        <v>1121</v>
      </c>
      <c r="V46" s="133"/>
      <c r="W46" s="133"/>
      <c r="X46" s="133"/>
      <c r="Y46" s="133"/>
      <c r="Z46" s="133"/>
    </row>
    <row r="47" spans="1:28">
      <c r="C47" s="135" t="s">
        <v>1122</v>
      </c>
      <c r="D47" s="134"/>
      <c r="E47"/>
      <c r="F47" s="132" t="s">
        <v>1101</v>
      </c>
      <c r="G47" s="132" t="s">
        <v>1123</v>
      </c>
      <c r="H47"/>
      <c r="I47" s="132" t="s">
        <v>1124</v>
      </c>
      <c r="J47" s="132" t="s">
        <v>1125</v>
      </c>
      <c r="K47" s="133"/>
      <c r="L47" s="132" t="s">
        <v>1126</v>
      </c>
      <c r="M47" s="132" t="s">
        <v>1127</v>
      </c>
      <c r="N47" s="133"/>
      <c r="O47" s="132" t="s">
        <v>1128</v>
      </c>
      <c r="P47" s="132"/>
      <c r="Q47" s="132"/>
      <c r="R47" s="133"/>
      <c r="S47" s="133"/>
      <c r="T47" s="132" t="s">
        <v>1107</v>
      </c>
      <c r="U47" s="132" t="s">
        <v>1129</v>
      </c>
      <c r="V47" s="133"/>
      <c r="W47" s="133"/>
      <c r="X47" s="133"/>
      <c r="Y47" s="133"/>
      <c r="Z47" s="133"/>
    </row>
    <row r="48" spans="1:28">
      <c r="C48" s="130" t="s">
        <v>1130</v>
      </c>
      <c r="D48" s="136" t="s">
        <v>1131</v>
      </c>
      <c r="E48" s="137"/>
      <c r="F48" s="132" t="s">
        <v>1132</v>
      </c>
      <c r="G48" s="132" t="s">
        <v>1133</v>
      </c>
      <c r="H48"/>
      <c r="I48" s="132" t="s">
        <v>1134</v>
      </c>
      <c r="J48" s="132" t="s">
        <v>1135</v>
      </c>
      <c r="K48" s="133"/>
      <c r="L48" s="132" t="s">
        <v>1136</v>
      </c>
      <c r="M48" s="132" t="s">
        <v>1137</v>
      </c>
      <c r="N48" s="133"/>
      <c r="O48" s="132" t="s">
        <v>1138</v>
      </c>
      <c r="P48" s="132" t="s">
        <v>1139</v>
      </c>
      <c r="Q48" s="132"/>
      <c r="R48" s="133"/>
      <c r="S48" s="133"/>
      <c r="T48" s="132" t="s">
        <v>1140</v>
      </c>
      <c r="U48" s="132" t="s">
        <v>1141</v>
      </c>
      <c r="V48" s="133"/>
      <c r="W48" s="133"/>
      <c r="X48" s="133"/>
      <c r="Y48" s="133"/>
      <c r="Z48" s="133"/>
    </row>
    <row r="49" spans="3:26">
      <c r="C49" s="130" t="s">
        <v>1142</v>
      </c>
      <c r="D49" s="136" t="s">
        <v>1143</v>
      </c>
      <c r="E49" s="137"/>
      <c r="F49" s="132" t="s">
        <v>1144</v>
      </c>
      <c r="G49" s="132" t="s">
        <v>1145</v>
      </c>
      <c r="H49"/>
      <c r="I49" s="132"/>
      <c r="J49" s="132" t="s">
        <v>1146</v>
      </c>
      <c r="K49" s="133"/>
      <c r="L49" s="132" t="s">
        <v>1147</v>
      </c>
      <c r="M49" s="132" t="s">
        <v>1148</v>
      </c>
      <c r="N49" s="133"/>
      <c r="O49" s="132" t="s">
        <v>1149</v>
      </c>
      <c r="P49" s="132" t="s">
        <v>1111</v>
      </c>
      <c r="Q49" s="132"/>
      <c r="R49" s="133"/>
      <c r="S49" s="133"/>
      <c r="T49" s="132" t="s">
        <v>1149</v>
      </c>
      <c r="U49" s="132" t="s">
        <v>1150</v>
      </c>
      <c r="V49" s="133"/>
      <c r="W49" s="133"/>
      <c r="X49" s="133"/>
      <c r="Y49" s="133"/>
      <c r="Z49" s="133"/>
    </row>
    <row r="50" spans="3:26">
      <c r="C50" s="130" t="s">
        <v>1151</v>
      </c>
      <c r="D50" s="136" t="s">
        <v>1152</v>
      </c>
      <c r="E50" s="137"/>
      <c r="F50" s="132" t="s">
        <v>1149</v>
      </c>
      <c r="G50" s="132" t="s">
        <v>1153</v>
      </c>
      <c r="H50"/>
      <c r="I50" s="132" t="s">
        <v>1089</v>
      </c>
      <c r="J50" s="132" t="s">
        <v>1154</v>
      </c>
      <c r="K50" s="133"/>
      <c r="L50" s="133"/>
      <c r="M50" s="133"/>
      <c r="N50" s="133"/>
      <c r="O50" s="132" t="s">
        <v>1089</v>
      </c>
      <c r="P50" s="132" t="s">
        <v>1155</v>
      </c>
      <c r="Q50" s="132"/>
      <c r="R50" s="133"/>
      <c r="S50" s="133"/>
      <c r="T50" s="132" t="s">
        <v>1095</v>
      </c>
      <c r="U50" s="132" t="s">
        <v>1156</v>
      </c>
      <c r="V50" s="133"/>
      <c r="W50" s="133"/>
      <c r="X50" s="133"/>
      <c r="Y50" s="133"/>
      <c r="Z50" s="133"/>
    </row>
    <row r="51" spans="3:26">
      <c r="C51" s="130" t="s">
        <v>1157</v>
      </c>
      <c r="D51" s="136" t="s">
        <v>1170</v>
      </c>
      <c r="E51" s="137"/>
      <c r="F51" s="132" t="s">
        <v>1171</v>
      </c>
      <c r="G51" s="132" t="s">
        <v>1172</v>
      </c>
      <c r="H51"/>
      <c r="I51" s="132" t="s">
        <v>1173</v>
      </c>
      <c r="J51" s="132" t="s">
        <v>1174</v>
      </c>
      <c r="K51" s="133"/>
      <c r="L51" s="132"/>
      <c r="M51" s="132"/>
      <c r="N51" s="133"/>
      <c r="O51" s="132" t="s">
        <v>1107</v>
      </c>
      <c r="P51" s="132" t="s">
        <v>1175</v>
      </c>
      <c r="Q51" s="132"/>
      <c r="R51" s="133"/>
      <c r="S51" s="133"/>
      <c r="T51" s="132" t="s">
        <v>1134</v>
      </c>
      <c r="U51" s="132" t="s">
        <v>1176</v>
      </c>
      <c r="V51" s="133"/>
      <c r="W51" s="133"/>
      <c r="X51" s="133"/>
      <c r="Y51" s="133"/>
      <c r="Z51" s="133"/>
    </row>
    <row r="52" spans="3:26">
      <c r="C52" s="130" t="s">
        <v>1177</v>
      </c>
      <c r="D52" s="136" t="s">
        <v>1178</v>
      </c>
      <c r="E52" s="137"/>
      <c r="F52" s="132" t="s">
        <v>1089</v>
      </c>
      <c r="G52" s="132" t="s">
        <v>1179</v>
      </c>
      <c r="H52"/>
      <c r="I52" s="132" t="s">
        <v>1149</v>
      </c>
      <c r="J52" s="132" t="s">
        <v>1085</v>
      </c>
      <c r="K52" s="133"/>
      <c r="L52" s="133"/>
      <c r="M52" s="133"/>
      <c r="N52" s="133"/>
      <c r="O52" s="132" t="s">
        <v>1140</v>
      </c>
      <c r="P52" s="132" t="s">
        <v>1180</v>
      </c>
      <c r="Q52" s="132"/>
      <c r="R52" s="133"/>
      <c r="S52" s="133"/>
      <c r="T52" s="132" t="s">
        <v>1181</v>
      </c>
      <c r="U52" s="132" t="s">
        <v>1182</v>
      </c>
      <c r="V52" s="133"/>
      <c r="W52" s="133"/>
      <c r="X52" s="133"/>
      <c r="Y52" s="133"/>
      <c r="Z52" s="133"/>
    </row>
    <row r="53" spans="3:26">
      <c r="C53" s="130" t="s">
        <v>1183</v>
      </c>
      <c r="D53" s="136" t="s">
        <v>1184</v>
      </c>
      <c r="E53" s="137"/>
      <c r="F53" s="132" t="s">
        <v>1185</v>
      </c>
      <c r="G53" s="132" t="s">
        <v>1186</v>
      </c>
      <c r="H53"/>
      <c r="I53" s="132"/>
      <c r="J53" s="132" t="s">
        <v>1174</v>
      </c>
      <c r="K53" s="133"/>
      <c r="L53" s="132"/>
      <c r="M53" s="132"/>
      <c r="N53" s="133"/>
      <c r="O53" s="132" t="s">
        <v>1132</v>
      </c>
      <c r="P53" s="132" t="s">
        <v>1187</v>
      </c>
      <c r="Q53" s="132"/>
      <c r="R53" s="133"/>
      <c r="S53" s="133"/>
      <c r="T53" s="132" t="s">
        <v>1124</v>
      </c>
      <c r="U53" s="132" t="s">
        <v>1188</v>
      </c>
      <c r="V53" s="133"/>
      <c r="W53" s="133"/>
      <c r="X53" s="133"/>
      <c r="Y53" s="133"/>
      <c r="Z53" s="133"/>
    </row>
    <row r="54" spans="3:26">
      <c r="C54" s="135"/>
      <c r="D54" s="138"/>
      <c r="E54" s="139"/>
      <c r="F54" s="132" t="s">
        <v>1189</v>
      </c>
      <c r="G54" s="132" t="s">
        <v>1190</v>
      </c>
      <c r="H54"/>
      <c r="I54" s="132" t="s">
        <v>1140</v>
      </c>
      <c r="J54" s="132" t="s">
        <v>1085</v>
      </c>
      <c r="K54" s="133"/>
      <c r="L54" s="133"/>
      <c r="M54" s="133"/>
      <c r="N54" s="133"/>
      <c r="O54" s="133"/>
      <c r="P54" s="133"/>
      <c r="Q54" s="133"/>
      <c r="R54" s="133"/>
      <c r="S54" s="133"/>
      <c r="T54" s="132" t="s">
        <v>1144</v>
      </c>
      <c r="U54" s="132" t="s">
        <v>1191</v>
      </c>
      <c r="V54" s="133"/>
      <c r="W54" s="133"/>
      <c r="X54" s="133"/>
      <c r="Y54" s="133"/>
      <c r="Z54" s="133"/>
    </row>
    <row r="55" spans="3:26">
      <c r="C55" s="139"/>
      <c r="D55" s="138"/>
      <c r="E55" s="139"/>
      <c r="F55" s="132" t="s">
        <v>1192</v>
      </c>
      <c r="G55" s="132" t="s">
        <v>1193</v>
      </c>
      <c r="H55"/>
      <c r="I55" s="132"/>
      <c r="J55" s="132" t="s">
        <v>1194</v>
      </c>
      <c r="K55" s="133"/>
      <c r="L55" s="132"/>
      <c r="M55" s="132"/>
      <c r="N55" s="133"/>
      <c r="O55" s="132"/>
      <c r="P55" s="132"/>
      <c r="Q55" s="132"/>
      <c r="R55" s="133"/>
      <c r="S55" s="133"/>
      <c r="T55" s="132" t="s">
        <v>1195</v>
      </c>
      <c r="U55" s="132" t="s">
        <v>1196</v>
      </c>
      <c r="V55" s="133"/>
      <c r="W55" s="133"/>
      <c r="X55" s="133"/>
      <c r="Y55" s="133"/>
      <c r="Z55" s="133"/>
    </row>
    <row r="56" spans="3:26">
      <c r="C56"/>
      <c r="D56" s="134"/>
      <c r="E56"/>
      <c r="F56" s="132" t="s">
        <v>1134</v>
      </c>
      <c r="G56" s="132" t="s">
        <v>1148</v>
      </c>
      <c r="H56"/>
      <c r="I56" s="132" t="s">
        <v>1171</v>
      </c>
      <c r="J56" s="132" t="s">
        <v>1154</v>
      </c>
      <c r="K56" s="133"/>
      <c r="L56" s="133"/>
      <c r="M56" s="133"/>
      <c r="N56" s="133"/>
      <c r="O56" s="133"/>
      <c r="P56" s="133"/>
      <c r="Q56" s="133"/>
      <c r="R56" s="133"/>
      <c r="S56" s="133"/>
      <c r="T56" s="132" t="s">
        <v>1197</v>
      </c>
      <c r="U56" s="132" t="s">
        <v>1198</v>
      </c>
      <c r="V56" s="133"/>
      <c r="W56" s="133"/>
      <c r="X56" s="133"/>
      <c r="Y56" s="133"/>
      <c r="Z56" s="133"/>
    </row>
    <row r="57" spans="3:26">
      <c r="D57" s="69"/>
      <c r="F57" s="69"/>
      <c r="G57" s="69"/>
      <c r="H57"/>
      <c r="I57" s="132"/>
      <c r="J57" s="132" t="s">
        <v>1199</v>
      </c>
      <c r="K57" s="133"/>
      <c r="L57" s="133"/>
      <c r="M57" s="133"/>
      <c r="N57" s="133"/>
      <c r="O57" s="132"/>
      <c r="P57" s="132"/>
      <c r="Q57" s="132"/>
      <c r="R57" s="133"/>
      <c r="S57" s="133"/>
      <c r="T57" s="132" t="s">
        <v>1200</v>
      </c>
      <c r="U57" s="132" t="s">
        <v>1201</v>
      </c>
      <c r="V57" s="133"/>
      <c r="W57" s="133"/>
      <c r="X57" s="133"/>
      <c r="Y57" s="133"/>
      <c r="Z57" s="133"/>
    </row>
    <row r="58" spans="3:26">
      <c r="H58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2" t="s">
        <v>1202</v>
      </c>
      <c r="U58" s="132" t="s">
        <v>1203</v>
      </c>
      <c r="V58" s="133"/>
      <c r="W58" s="133"/>
      <c r="X58" s="133"/>
      <c r="Y58" s="133"/>
      <c r="Z58" s="133"/>
    </row>
    <row r="59" spans="3:26">
      <c r="H59"/>
      <c r="I59" s="133"/>
      <c r="J59" s="133"/>
      <c r="K59" s="133"/>
      <c r="L59" s="133"/>
      <c r="M59" s="133"/>
      <c r="N59" s="133"/>
      <c r="O59" s="132"/>
      <c r="P59" s="132"/>
      <c r="Q59" s="132"/>
      <c r="R59" s="133"/>
      <c r="S59" s="133"/>
      <c r="T59" s="132" t="s">
        <v>1084</v>
      </c>
      <c r="U59" s="132" t="s">
        <v>1204</v>
      </c>
      <c r="V59" s="133"/>
      <c r="W59" s="133"/>
      <c r="X59" s="133"/>
      <c r="Y59" s="133"/>
      <c r="Z59" s="133"/>
    </row>
    <row r="60" spans="3:26">
      <c r="H60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2" t="s">
        <v>1171</v>
      </c>
      <c r="U60" s="132" t="s">
        <v>1205</v>
      </c>
      <c r="V60" s="133"/>
      <c r="W60" s="133"/>
      <c r="X60" s="133"/>
      <c r="Y60" s="133"/>
      <c r="Z60" s="133"/>
    </row>
    <row r="61" spans="3:26">
      <c r="H61"/>
      <c r="I61" s="133"/>
      <c r="J61" s="133"/>
      <c r="K61" s="133"/>
      <c r="L61" s="133"/>
      <c r="M61" s="133"/>
      <c r="N61" s="133"/>
      <c r="O61" s="132"/>
      <c r="P61" s="132"/>
      <c r="Q61" s="132"/>
      <c r="R61" s="133"/>
      <c r="S61" s="133"/>
      <c r="T61" s="132" t="s">
        <v>1074</v>
      </c>
      <c r="U61" s="132" t="s">
        <v>1206</v>
      </c>
      <c r="V61" s="133"/>
      <c r="W61" s="133"/>
      <c r="X61" s="133"/>
      <c r="Y61" s="133"/>
      <c r="Z61" s="133"/>
    </row>
    <row r="62" spans="3:26">
      <c r="H62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1132</v>
      </c>
      <c r="U62" s="132" t="s">
        <v>1148</v>
      </c>
      <c r="V62" s="133"/>
      <c r="W62" s="133"/>
      <c r="X62" s="133"/>
      <c r="Y62" s="133"/>
      <c r="Z62" s="133"/>
    </row>
    <row r="63" spans="3:26">
      <c r="H6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</row>
  </sheetData>
  <mergeCells count="28">
    <mergeCell ref="A10:A14"/>
    <mergeCell ref="D10:D14"/>
    <mergeCell ref="E18:E32"/>
    <mergeCell ref="A18:A20"/>
    <mergeCell ref="C18:C32"/>
    <mergeCell ref="A22:A32"/>
    <mergeCell ref="D18:D32"/>
    <mergeCell ref="K6:N6"/>
    <mergeCell ref="H6:H8"/>
    <mergeCell ref="E10:E14"/>
    <mergeCell ref="C10:C14"/>
    <mergeCell ref="J6:J8"/>
    <mergeCell ref="C1:AB1"/>
    <mergeCell ref="C6:C9"/>
    <mergeCell ref="D6:D9"/>
    <mergeCell ref="E6:E9"/>
    <mergeCell ref="F6:F8"/>
    <mergeCell ref="U7:V7"/>
    <mergeCell ref="I6:I8"/>
    <mergeCell ref="G6:G8"/>
    <mergeCell ref="W7:Y7"/>
    <mergeCell ref="Z7:AB7"/>
    <mergeCell ref="K7:K8"/>
    <mergeCell ref="L7:M7"/>
    <mergeCell ref="O6:AB6"/>
    <mergeCell ref="N7:N8"/>
    <mergeCell ref="O7:R7"/>
    <mergeCell ref="S7:T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11"/>
  </sheetPr>
  <dimension ref="A1:AE141"/>
  <sheetViews>
    <sheetView view="pageBreakPreview" topLeftCell="D88" zoomScale="75" zoomScaleNormal="25" zoomScaleSheetLayoutView="40" workbookViewId="0">
      <selection activeCell="E72" sqref="E72:E7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492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99">
        <v>4030</v>
      </c>
      <c r="B10" s="99">
        <v>19</v>
      </c>
      <c r="C10" s="178">
        <v>27</v>
      </c>
      <c r="D10" s="77">
        <v>1.5</v>
      </c>
      <c r="E10" s="153" t="s">
        <v>1401</v>
      </c>
      <c r="F10" s="78">
        <v>1</v>
      </c>
      <c r="G10" s="78" t="s">
        <v>628</v>
      </c>
      <c r="H10" s="95" t="s">
        <v>444</v>
      </c>
      <c r="I10" s="81">
        <v>1.3000000000000114</v>
      </c>
      <c r="J10" s="78" t="s">
        <v>1802</v>
      </c>
      <c r="K10" s="81">
        <v>4</v>
      </c>
      <c r="L10" s="81">
        <v>3.5</v>
      </c>
      <c r="M10" s="81">
        <v>3.5</v>
      </c>
      <c r="N10" s="78">
        <v>1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/>
      <c r="AE10" s="87"/>
    </row>
    <row r="11" spans="1:31" s="68" customFormat="1" ht="15" customHeight="1">
      <c r="A11" s="99"/>
      <c r="B11" s="99"/>
      <c r="C11" s="99"/>
      <c r="D11" s="100"/>
      <c r="E11" s="122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7"/>
    </row>
    <row r="12" spans="1:31" s="68" customFormat="1" ht="15" customHeight="1">
      <c r="A12" s="313">
        <v>38</v>
      </c>
      <c r="B12" s="64">
        <v>20</v>
      </c>
      <c r="C12" s="313" t="s">
        <v>1402</v>
      </c>
      <c r="D12" s="314">
        <v>2.2000000000000002</v>
      </c>
      <c r="E12" s="344" t="s">
        <v>1403</v>
      </c>
      <c r="F12" s="66">
        <v>1</v>
      </c>
      <c r="G12" s="66" t="s">
        <v>1404</v>
      </c>
      <c r="H12" s="62" t="s">
        <v>511</v>
      </c>
      <c r="I12" s="61">
        <f>AE12-AD12</f>
        <v>0</v>
      </c>
      <c r="J12" s="66" t="s">
        <v>1802</v>
      </c>
      <c r="K12" s="61">
        <v>3</v>
      </c>
      <c r="L12" s="61">
        <v>4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1802</v>
      </c>
      <c r="V12" s="66">
        <v>0</v>
      </c>
      <c r="W12" s="66" t="s">
        <v>1806</v>
      </c>
      <c r="X12" s="66" t="s">
        <v>1802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'[1]NGANJUK''Z'!$L$212</f>
        <v>34</v>
      </c>
      <c r="AE12" s="89">
        <v>34</v>
      </c>
    </row>
    <row r="13" spans="1:31" s="68" customFormat="1" ht="15" customHeight="1">
      <c r="A13" s="313"/>
      <c r="B13" s="64"/>
      <c r="C13" s="313"/>
      <c r="D13" s="314"/>
      <c r="E13" s="34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313"/>
      <c r="B14" s="64">
        <v>21</v>
      </c>
      <c r="C14" s="313"/>
      <c r="D14" s="314"/>
      <c r="E14" s="345"/>
      <c r="F14" s="66">
        <v>2</v>
      </c>
      <c r="G14" s="66" t="s">
        <v>1405</v>
      </c>
      <c r="H14" s="62" t="s">
        <v>512</v>
      </c>
      <c r="I14" s="61">
        <f>AE14-AD12</f>
        <v>0.29999999999999716</v>
      </c>
      <c r="J14" s="66" t="s">
        <v>1802</v>
      </c>
      <c r="K14" s="61">
        <v>3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9">
        <v>34.299999999999997</v>
      </c>
    </row>
    <row r="15" spans="1:31" s="68" customFormat="1" ht="15" customHeight="1">
      <c r="A15" s="313"/>
      <c r="B15" s="64"/>
      <c r="C15" s="313"/>
      <c r="D15" s="314"/>
      <c r="E15" s="34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9"/>
    </row>
    <row r="16" spans="1:31" s="68" customFormat="1" ht="15" customHeight="1">
      <c r="A16" s="313"/>
      <c r="B16" s="64">
        <v>22</v>
      </c>
      <c r="C16" s="313"/>
      <c r="D16" s="314"/>
      <c r="E16" s="346"/>
      <c r="F16" s="66">
        <v>3</v>
      </c>
      <c r="G16" s="66" t="s">
        <v>1406</v>
      </c>
      <c r="H16" s="62" t="s">
        <v>513</v>
      </c>
      <c r="I16" s="61">
        <f>AE16-AD12</f>
        <v>0.5</v>
      </c>
      <c r="J16" s="66" t="s">
        <v>1802</v>
      </c>
      <c r="K16" s="61">
        <v>2</v>
      </c>
      <c r="L16" s="61">
        <v>3</v>
      </c>
      <c r="M16" s="61">
        <v>3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9">
        <v>34.5</v>
      </c>
    </row>
    <row r="17" spans="1:31" s="68" customFormat="1" ht="15" customHeight="1">
      <c r="A17" s="64"/>
      <c r="B17" s="64"/>
      <c r="C17" s="64"/>
      <c r="D17" s="65"/>
      <c r="E17" s="98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9"/>
    </row>
    <row r="18" spans="1:31" s="68" customFormat="1" ht="15" customHeight="1">
      <c r="A18" s="313">
        <v>4028</v>
      </c>
      <c r="B18" s="64">
        <v>27</v>
      </c>
      <c r="C18" s="313">
        <v>29</v>
      </c>
      <c r="D18" s="314">
        <v>1.2</v>
      </c>
      <c r="E18" s="349" t="s">
        <v>1407</v>
      </c>
      <c r="F18" s="66">
        <v>1</v>
      </c>
      <c r="G18" s="66" t="s">
        <v>629</v>
      </c>
      <c r="H18" s="62" t="s">
        <v>441</v>
      </c>
      <c r="I18" s="61">
        <f>AE18-AD18</f>
        <v>0</v>
      </c>
      <c r="J18" s="66" t="s">
        <v>1802</v>
      </c>
      <c r="K18" s="61">
        <v>3</v>
      </c>
      <c r="L18" s="61">
        <v>2.5</v>
      </c>
      <c r="M18" s="61">
        <v>2.5</v>
      </c>
      <c r="N18" s="66">
        <v>1</v>
      </c>
      <c r="O18" s="66" t="s">
        <v>1807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'[1]NGANJUK''Z'!$L$156</f>
        <v>130.69999999999999</v>
      </c>
      <c r="AE18" s="88">
        <v>130.69999999999999</v>
      </c>
    </row>
    <row r="19" spans="1:31" s="68" customFormat="1" ht="15" customHeight="1">
      <c r="A19" s="313"/>
      <c r="B19" s="64"/>
      <c r="C19" s="313"/>
      <c r="D19" s="314"/>
      <c r="E19" s="349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8"/>
    </row>
    <row r="20" spans="1:31" s="68" customFormat="1" ht="15" customHeight="1">
      <c r="A20" s="313"/>
      <c r="B20" s="64">
        <v>28</v>
      </c>
      <c r="C20" s="313"/>
      <c r="D20" s="314"/>
      <c r="E20" s="349"/>
      <c r="F20" s="66">
        <v>2</v>
      </c>
      <c r="G20" s="66" t="s">
        <v>630</v>
      </c>
      <c r="H20" s="62" t="s">
        <v>442</v>
      </c>
      <c r="I20" s="61">
        <f>AE20-AD18</f>
        <v>0.20000000000001705</v>
      </c>
      <c r="J20" s="66" t="s">
        <v>1802</v>
      </c>
      <c r="K20" s="61">
        <v>2.5</v>
      </c>
      <c r="L20" s="61">
        <v>2.5</v>
      </c>
      <c r="M20" s="61">
        <v>3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8">
        <v>130.9</v>
      </c>
    </row>
    <row r="21" spans="1:31" s="68" customFormat="1" ht="15" customHeight="1">
      <c r="A21" s="313"/>
      <c r="B21" s="64"/>
      <c r="C21" s="313"/>
      <c r="D21" s="314"/>
      <c r="E21" s="349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8"/>
    </row>
    <row r="22" spans="1:31" s="68" customFormat="1" ht="15" customHeight="1">
      <c r="A22" s="313"/>
      <c r="B22" s="64">
        <v>29</v>
      </c>
      <c r="C22" s="313"/>
      <c r="D22" s="314"/>
      <c r="E22" s="349"/>
      <c r="F22" s="66">
        <v>3</v>
      </c>
      <c r="G22" s="66" t="s">
        <v>631</v>
      </c>
      <c r="H22" s="62" t="s">
        <v>443</v>
      </c>
      <c r="I22" s="61">
        <f>AE22-AD18</f>
        <v>0.90000000000000568</v>
      </c>
      <c r="J22" s="66" t="s">
        <v>1802</v>
      </c>
      <c r="K22" s="61">
        <v>2</v>
      </c>
      <c r="L22" s="61">
        <v>4</v>
      </c>
      <c r="M22" s="61">
        <v>4</v>
      </c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8">
        <v>131.6</v>
      </c>
    </row>
    <row r="23" spans="1:31" s="68" customFormat="1" ht="15" customHeight="1">
      <c r="A23" s="64"/>
      <c r="B23" s="64"/>
      <c r="C23" s="64"/>
      <c r="D23" s="65"/>
      <c r="E23" s="80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8"/>
    </row>
    <row r="24" spans="1:31" s="68" customFormat="1" ht="15" customHeight="1">
      <c r="A24" s="313">
        <v>37</v>
      </c>
      <c r="B24" s="64">
        <v>30</v>
      </c>
      <c r="C24" s="313">
        <v>30</v>
      </c>
      <c r="D24" s="314">
        <v>2.1</v>
      </c>
      <c r="E24" s="349" t="s">
        <v>504</v>
      </c>
      <c r="F24" s="66">
        <v>1</v>
      </c>
      <c r="G24" s="66" t="s">
        <v>632</v>
      </c>
      <c r="H24" s="62" t="s">
        <v>505</v>
      </c>
      <c r="I24" s="61">
        <f>AE24-AD24</f>
        <v>0</v>
      </c>
      <c r="J24" s="66" t="s">
        <v>1802</v>
      </c>
      <c r="K24" s="61">
        <v>3.5</v>
      </c>
      <c r="L24" s="61">
        <v>5</v>
      </c>
      <c r="M24" s="61">
        <v>5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'[1]NGANJUK''Z'!$L$211</f>
        <v>61.4</v>
      </c>
      <c r="AE24" s="89">
        <v>61.4</v>
      </c>
    </row>
    <row r="25" spans="1:31" s="68" customFormat="1" ht="15" customHeight="1">
      <c r="A25" s="313"/>
      <c r="B25" s="64"/>
      <c r="C25" s="313"/>
      <c r="D25" s="314"/>
      <c r="E25" s="349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31</v>
      </c>
      <c r="C26" s="313"/>
      <c r="D26" s="314"/>
      <c r="E26" s="349"/>
      <c r="F26" s="66">
        <v>2</v>
      </c>
      <c r="G26" s="66" t="s">
        <v>633</v>
      </c>
      <c r="H26" s="62" t="s">
        <v>506</v>
      </c>
      <c r="I26" s="61">
        <f>AE26-AD24</f>
        <v>0.39999999999999858</v>
      </c>
      <c r="J26" s="66" t="s">
        <v>1802</v>
      </c>
      <c r="K26" s="61">
        <v>5</v>
      </c>
      <c r="L26" s="61">
        <v>5</v>
      </c>
      <c r="M26" s="61">
        <v>5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1802</v>
      </c>
      <c r="V26" s="66">
        <v>0</v>
      </c>
      <c r="W26" s="66" t="s">
        <v>1806</v>
      </c>
      <c r="X26" s="66" t="s">
        <v>1802</v>
      </c>
      <c r="Y26" s="66">
        <v>0</v>
      </c>
      <c r="Z26" s="66" t="s">
        <v>1807</v>
      </c>
      <c r="AA26" s="66" t="s">
        <v>1805</v>
      </c>
      <c r="AB26" s="67">
        <v>0</v>
      </c>
      <c r="AE26" s="89">
        <v>61.8</v>
      </c>
    </row>
    <row r="27" spans="1:31" s="68" customFormat="1" ht="15" customHeight="1">
      <c r="A27" s="313"/>
      <c r="B27" s="64"/>
      <c r="C27" s="313"/>
      <c r="D27" s="314"/>
      <c r="E27" s="349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9"/>
    </row>
    <row r="28" spans="1:31" s="68" customFormat="1" ht="15" customHeight="1">
      <c r="A28" s="313"/>
      <c r="B28" s="64">
        <v>32</v>
      </c>
      <c r="C28" s="313"/>
      <c r="D28" s="314"/>
      <c r="E28" s="349"/>
      <c r="F28" s="66">
        <v>3</v>
      </c>
      <c r="G28" s="66" t="s">
        <v>634</v>
      </c>
      <c r="H28" s="62" t="s">
        <v>507</v>
      </c>
      <c r="I28" s="61">
        <f>AE28-AD24</f>
        <v>1</v>
      </c>
      <c r="J28" s="66" t="s">
        <v>1802</v>
      </c>
      <c r="K28" s="61">
        <v>23</v>
      </c>
      <c r="L28" s="61">
        <v>5</v>
      </c>
      <c r="M28" s="61">
        <v>5</v>
      </c>
      <c r="N28" s="66">
        <v>2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9">
        <v>62.4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9"/>
    </row>
    <row r="30" spans="1:31" s="68" customFormat="1" ht="15" customHeight="1">
      <c r="A30" s="313"/>
      <c r="B30" s="64">
        <v>33</v>
      </c>
      <c r="C30" s="313"/>
      <c r="D30" s="314"/>
      <c r="E30" s="349"/>
      <c r="F30" s="66">
        <v>4</v>
      </c>
      <c r="G30" s="66" t="s">
        <v>635</v>
      </c>
      <c r="H30" s="62" t="s">
        <v>508</v>
      </c>
      <c r="I30" s="61">
        <f>AE30-AD24</f>
        <v>1</v>
      </c>
      <c r="J30" s="66" t="s">
        <v>1802</v>
      </c>
      <c r="K30" s="61">
        <v>11</v>
      </c>
      <c r="L30" s="61">
        <v>3.7</v>
      </c>
      <c r="M30" s="61">
        <v>3.7</v>
      </c>
      <c r="N30" s="66">
        <v>1</v>
      </c>
      <c r="O30" s="66" t="s">
        <v>320</v>
      </c>
      <c r="P30" s="66" t="s">
        <v>1803</v>
      </c>
      <c r="Q30" s="66" t="s">
        <v>1804</v>
      </c>
      <c r="R30" s="66">
        <v>0</v>
      </c>
      <c r="S30" s="66" t="s">
        <v>1803</v>
      </c>
      <c r="T30" s="66">
        <v>0</v>
      </c>
      <c r="U30" s="66" t="s">
        <v>1802</v>
      </c>
      <c r="V30" s="66">
        <v>0</v>
      </c>
      <c r="W30" s="66" t="s">
        <v>1806</v>
      </c>
      <c r="X30" s="66" t="s">
        <v>1802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62.4</v>
      </c>
    </row>
    <row r="31" spans="1:31" s="68" customFormat="1" ht="15" customHeight="1">
      <c r="A31" s="313"/>
      <c r="B31" s="64"/>
      <c r="C31" s="313"/>
      <c r="D31" s="314"/>
      <c r="E31" s="349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1" s="68" customFormat="1" ht="15" customHeight="1">
      <c r="A32" s="313"/>
      <c r="B32" s="64">
        <v>34</v>
      </c>
      <c r="C32" s="313"/>
      <c r="D32" s="314"/>
      <c r="E32" s="349"/>
      <c r="F32" s="66">
        <v>5</v>
      </c>
      <c r="G32" s="66" t="s">
        <v>636</v>
      </c>
      <c r="H32" s="62" t="s">
        <v>509</v>
      </c>
      <c r="I32" s="61">
        <f>AE32-AD24</f>
        <v>1.7000000000000028</v>
      </c>
      <c r="J32" s="66" t="s">
        <v>1802</v>
      </c>
      <c r="K32" s="61">
        <v>3</v>
      </c>
      <c r="L32" s="61">
        <v>5</v>
      </c>
      <c r="M32" s="61">
        <v>5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E32" s="89">
        <v>63.1</v>
      </c>
    </row>
    <row r="33" spans="1:31" s="68" customFormat="1" ht="15" customHeight="1">
      <c r="A33" s="313"/>
      <c r="B33" s="64"/>
      <c r="C33" s="313"/>
      <c r="D33" s="314"/>
      <c r="E33" s="349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9"/>
    </row>
    <row r="34" spans="1:31" s="68" customFormat="1" ht="15" customHeight="1">
      <c r="A34" s="313"/>
      <c r="B34" s="64">
        <v>35</v>
      </c>
      <c r="C34" s="313"/>
      <c r="D34" s="314"/>
      <c r="E34" s="349"/>
      <c r="F34" s="66">
        <v>6</v>
      </c>
      <c r="G34" s="66" t="s">
        <v>637</v>
      </c>
      <c r="H34" s="62" t="s">
        <v>510</v>
      </c>
      <c r="I34" s="61">
        <f>AE34-AD24</f>
        <v>1.8000000000000043</v>
      </c>
      <c r="J34" s="66" t="s">
        <v>1802</v>
      </c>
      <c r="K34" s="61">
        <v>5</v>
      </c>
      <c r="L34" s="61">
        <v>6</v>
      </c>
      <c r="M34" s="61">
        <v>6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E34" s="89">
        <v>63.2</v>
      </c>
    </row>
    <row r="35" spans="1:31" s="68" customFormat="1" ht="15" customHeight="1">
      <c r="A35" s="64"/>
      <c r="B35" s="64"/>
      <c r="C35" s="111"/>
      <c r="D35" s="124"/>
      <c r="E35" s="128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E35" s="89"/>
    </row>
    <row r="36" spans="1:31" s="68" customFormat="1" ht="15" customHeight="1">
      <c r="A36" s="64">
        <v>4002</v>
      </c>
      <c r="B36" s="64">
        <v>36</v>
      </c>
      <c r="C36" s="316">
        <v>31</v>
      </c>
      <c r="D36" s="318">
        <v>1</v>
      </c>
      <c r="E36" s="344" t="s">
        <v>1408</v>
      </c>
      <c r="F36" s="66">
        <v>1</v>
      </c>
      <c r="G36" s="66" t="s">
        <v>638</v>
      </c>
      <c r="H36" s="62" t="s">
        <v>395</v>
      </c>
      <c r="I36" s="61">
        <f>AE36-AD36</f>
        <v>0.89999999999997726</v>
      </c>
      <c r="J36" s="66" t="s">
        <v>1802</v>
      </c>
      <c r="K36" s="61">
        <v>4</v>
      </c>
      <c r="L36" s="61">
        <v>3</v>
      </c>
      <c r="M36" s="61">
        <v>3</v>
      </c>
      <c r="N36" s="66">
        <v>1</v>
      </c>
      <c r="O36" s="66" t="s">
        <v>320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'[1]NGANJUK''Z'!$L$129</f>
        <v>761.2</v>
      </c>
      <c r="AE36" s="88">
        <v>762.1</v>
      </c>
    </row>
    <row r="37" spans="1:31" s="68" customFormat="1" ht="15" customHeight="1">
      <c r="A37" s="99"/>
      <c r="B37" s="99"/>
      <c r="C37" s="325"/>
      <c r="D37" s="329"/>
      <c r="E37" s="345"/>
      <c r="F37" s="97"/>
      <c r="G37" s="66"/>
      <c r="H37" s="62"/>
      <c r="I37" s="102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8"/>
    </row>
    <row r="38" spans="1:31" s="68" customFormat="1" ht="15" customHeight="1">
      <c r="A38" s="99"/>
      <c r="B38" s="99">
        <v>37</v>
      </c>
      <c r="C38" s="332"/>
      <c r="D38" s="331"/>
      <c r="E38" s="346"/>
      <c r="F38" s="97">
        <v>2</v>
      </c>
      <c r="G38" s="66" t="s">
        <v>639</v>
      </c>
      <c r="H38" s="62" t="s">
        <v>395</v>
      </c>
      <c r="I38" s="102">
        <v>1</v>
      </c>
      <c r="J38" s="66" t="s">
        <v>1802</v>
      </c>
      <c r="K38" s="61">
        <v>4</v>
      </c>
      <c r="L38" s="61">
        <v>3</v>
      </c>
      <c r="M38" s="61">
        <v>3</v>
      </c>
      <c r="N38" s="66">
        <v>1</v>
      </c>
      <c r="O38" s="66" t="s">
        <v>320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8"/>
    </row>
    <row r="39" spans="1:31" s="68" customFormat="1" ht="15" customHeight="1">
      <c r="A39" s="242"/>
      <c r="B39" s="99"/>
      <c r="C39" s="112"/>
      <c r="D39" s="113"/>
      <c r="E39" s="122"/>
      <c r="F39" s="97"/>
      <c r="G39" s="66"/>
      <c r="H39" s="62"/>
      <c r="I39" s="102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8"/>
    </row>
    <row r="40" spans="1:31" s="68" customFormat="1" ht="15" customHeight="1">
      <c r="A40" s="311">
        <v>161</v>
      </c>
      <c r="B40" s="64">
        <v>39</v>
      </c>
      <c r="C40" s="325" t="s">
        <v>1409</v>
      </c>
      <c r="D40" s="329">
        <v>2.4</v>
      </c>
      <c r="E40" s="345" t="s">
        <v>1413</v>
      </c>
      <c r="F40" s="66">
        <v>1</v>
      </c>
      <c r="G40" s="66" t="s">
        <v>1410</v>
      </c>
      <c r="H40" s="62" t="s">
        <v>395</v>
      </c>
      <c r="I40" s="61">
        <f>AE40-AD66</f>
        <v>1.6999999999999318</v>
      </c>
      <c r="J40" s="66" t="s">
        <v>1802</v>
      </c>
      <c r="K40" s="61">
        <v>4</v>
      </c>
      <c r="L40" s="61">
        <v>14</v>
      </c>
      <c r="M40" s="61">
        <v>18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E40" s="87">
        <v>611.29999999999995</v>
      </c>
    </row>
    <row r="41" spans="1:31" s="68" customFormat="1" ht="15" customHeight="1">
      <c r="A41" s="311"/>
      <c r="B41" s="64"/>
      <c r="C41" s="325"/>
      <c r="D41" s="329"/>
      <c r="E41" s="345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E41" s="87"/>
    </row>
    <row r="42" spans="1:31" s="68" customFormat="1" ht="15" customHeight="1">
      <c r="A42" s="311"/>
      <c r="B42" s="64">
        <v>40</v>
      </c>
      <c r="C42" s="325"/>
      <c r="D42" s="329"/>
      <c r="E42" s="345"/>
      <c r="F42" s="66">
        <v>2</v>
      </c>
      <c r="G42" s="66" t="s">
        <v>1411</v>
      </c>
      <c r="H42" s="62" t="s">
        <v>396</v>
      </c>
      <c r="I42" s="61">
        <f>AE42-AD66</f>
        <v>2.6999999999999318</v>
      </c>
      <c r="J42" s="66" t="s">
        <v>1802</v>
      </c>
      <c r="K42" s="61">
        <v>4</v>
      </c>
      <c r="L42" s="61">
        <v>14</v>
      </c>
      <c r="M42" s="61">
        <v>18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612.29999999999995</v>
      </c>
    </row>
    <row r="43" spans="1:31" s="68" customFormat="1" ht="15" customHeight="1">
      <c r="A43" s="311"/>
      <c r="B43" s="64"/>
      <c r="C43" s="325"/>
      <c r="D43" s="329"/>
      <c r="E43" s="345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2"/>
      <c r="B44" s="64">
        <v>41</v>
      </c>
      <c r="C44" s="332"/>
      <c r="D44" s="331"/>
      <c r="E44" s="346"/>
      <c r="F44" s="66">
        <v>3</v>
      </c>
      <c r="G44" s="66" t="s">
        <v>1412</v>
      </c>
      <c r="H44" s="62" t="s">
        <v>397</v>
      </c>
      <c r="I44" s="61">
        <f>AE44-AD66</f>
        <v>2.8999999999999773</v>
      </c>
      <c r="J44" s="66" t="s">
        <v>1802</v>
      </c>
      <c r="K44" s="61">
        <v>21</v>
      </c>
      <c r="L44" s="61">
        <v>14</v>
      </c>
      <c r="M44" s="61">
        <v>18</v>
      </c>
      <c r="N44" s="66">
        <v>1</v>
      </c>
      <c r="O44" s="66" t="s">
        <v>1807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E44" s="87">
        <v>612.5</v>
      </c>
    </row>
    <row r="45" spans="1:31" s="68" customFormat="1" ht="15" customHeight="1">
      <c r="A45" s="169"/>
      <c r="B45" s="64"/>
      <c r="C45" s="99"/>
      <c r="D45" s="100"/>
      <c r="E45" s="98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64">
        <v>4026</v>
      </c>
      <c r="B46" s="64">
        <v>42</v>
      </c>
      <c r="C46" s="64">
        <v>33</v>
      </c>
      <c r="D46" s="65">
        <v>0.7</v>
      </c>
      <c r="E46" s="80" t="s">
        <v>1414</v>
      </c>
      <c r="F46" s="66">
        <v>1</v>
      </c>
      <c r="G46" s="66" t="s">
        <v>640</v>
      </c>
      <c r="H46" s="62" t="s">
        <v>395</v>
      </c>
      <c r="I46" s="61">
        <f>AE46-AD46</f>
        <v>0</v>
      </c>
      <c r="J46" s="66" t="s">
        <v>1802</v>
      </c>
      <c r="K46" s="61">
        <v>4</v>
      </c>
      <c r="L46" s="61">
        <v>2.5</v>
      </c>
      <c r="M46" s="61">
        <v>2.5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'[1]NGANJUK''Z'!$L$154</f>
        <v>128.6</v>
      </c>
      <c r="AE46" s="88">
        <v>128.6</v>
      </c>
    </row>
    <row r="47" spans="1:31" s="68" customFormat="1" ht="15" customHeight="1">
      <c r="A47" s="64"/>
      <c r="B47" s="64"/>
      <c r="C47" s="64"/>
      <c r="D47" s="65"/>
      <c r="E47" s="80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8"/>
    </row>
    <row r="48" spans="1:31" s="68" customFormat="1" ht="15" customHeight="1">
      <c r="A48" s="64">
        <v>4027</v>
      </c>
      <c r="B48" s="64">
        <v>43</v>
      </c>
      <c r="C48" s="64">
        <v>34</v>
      </c>
      <c r="D48" s="65">
        <v>0.5</v>
      </c>
      <c r="E48" s="80" t="s">
        <v>1415</v>
      </c>
      <c r="F48" s="66">
        <v>1</v>
      </c>
      <c r="G48" s="66" t="s">
        <v>641</v>
      </c>
      <c r="H48" s="62" t="s">
        <v>440</v>
      </c>
      <c r="I48" s="61">
        <f>AE48-AD48</f>
        <v>0.5</v>
      </c>
      <c r="J48" s="66" t="s">
        <v>1802</v>
      </c>
      <c r="K48" s="61">
        <v>4</v>
      </c>
      <c r="L48" s="61">
        <v>5.5</v>
      </c>
      <c r="M48" s="61">
        <v>5.5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'[1]NGANJUK''Z'!$L$155</f>
        <v>129.19999999999999</v>
      </c>
      <c r="AE48" s="88">
        <v>129.69999999999999</v>
      </c>
    </row>
    <row r="49" spans="1:31" s="68" customFormat="1" ht="15" customHeight="1">
      <c r="A49" s="187"/>
      <c r="B49" s="160"/>
      <c r="C49" s="111"/>
      <c r="D49" s="124"/>
      <c r="E49" s="128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8"/>
    </row>
    <row r="50" spans="1:31" s="68" customFormat="1" ht="15" customHeight="1">
      <c r="A50" s="310">
        <v>39</v>
      </c>
      <c r="B50" s="110">
        <v>44</v>
      </c>
      <c r="C50" s="316">
        <v>36</v>
      </c>
      <c r="D50" s="318">
        <v>7.2</v>
      </c>
      <c r="E50" s="344" t="s">
        <v>522</v>
      </c>
      <c r="F50" s="66">
        <v>1</v>
      </c>
      <c r="G50" s="66" t="s">
        <v>642</v>
      </c>
      <c r="H50" s="62" t="s">
        <v>444</v>
      </c>
      <c r="I50" s="61">
        <f>AE50-AD50</f>
        <v>0</v>
      </c>
      <c r="J50" s="66" t="s">
        <v>1802</v>
      </c>
      <c r="K50" s="61">
        <v>5</v>
      </c>
      <c r="L50" s="61">
        <v>3.5</v>
      </c>
      <c r="M50" s="61">
        <v>3.5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'[1]NGANJUK''Z'!$L$213</f>
        <v>55.7</v>
      </c>
      <c r="AE50" s="89">
        <v>55.7</v>
      </c>
    </row>
    <row r="51" spans="1:31" s="68" customFormat="1" ht="15" customHeight="1">
      <c r="A51" s="311"/>
      <c r="B51" s="125"/>
      <c r="C51" s="325"/>
      <c r="D51" s="329"/>
      <c r="E51" s="345"/>
      <c r="F51" s="97"/>
      <c r="G51" s="66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12"/>
      <c r="B52" s="125">
        <v>45</v>
      </c>
      <c r="C52" s="332"/>
      <c r="D52" s="331"/>
      <c r="E52" s="346"/>
      <c r="F52" s="97">
        <v>2</v>
      </c>
      <c r="G52" s="66" t="s">
        <v>643</v>
      </c>
      <c r="H52" s="62" t="s">
        <v>644</v>
      </c>
      <c r="I52" s="61">
        <v>3.9000000000000057</v>
      </c>
      <c r="J52" s="66" t="s">
        <v>1802</v>
      </c>
      <c r="K52" s="61">
        <v>2</v>
      </c>
      <c r="L52" s="61">
        <v>3.5</v>
      </c>
      <c r="M52" s="61">
        <v>4.5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/>
      <c r="AE52" s="89"/>
    </row>
    <row r="53" spans="1:31" s="68" customFormat="1" ht="15" customHeight="1">
      <c r="A53" s="169"/>
      <c r="B53" s="169"/>
      <c r="C53" s="99"/>
      <c r="D53" s="100"/>
      <c r="E53" s="98"/>
      <c r="F53" s="97"/>
      <c r="G53" s="66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64">
        <v>23</v>
      </c>
      <c r="B54" s="64">
        <v>49</v>
      </c>
      <c r="C54" s="64">
        <v>40</v>
      </c>
      <c r="D54" s="65">
        <v>3.5</v>
      </c>
      <c r="E54" s="80" t="s">
        <v>470</v>
      </c>
      <c r="F54" s="66">
        <v>1</v>
      </c>
      <c r="G54" s="66" t="s">
        <v>645</v>
      </c>
      <c r="H54" s="62" t="s">
        <v>471</v>
      </c>
      <c r="I54" s="61">
        <f>AE54-AD54</f>
        <v>2.6000000000000227</v>
      </c>
      <c r="J54" s="66" t="s">
        <v>1802</v>
      </c>
      <c r="K54" s="61">
        <v>5</v>
      </c>
      <c r="L54" s="61">
        <v>3.5</v>
      </c>
      <c r="M54" s="61">
        <v>6.5</v>
      </c>
      <c r="N54" s="66">
        <v>1</v>
      </c>
      <c r="O54" s="66" t="s">
        <v>320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1802</v>
      </c>
      <c r="V54" s="66">
        <v>0</v>
      </c>
      <c r="W54" s="66" t="s">
        <v>1806</v>
      </c>
      <c r="X54" s="66" t="s">
        <v>1802</v>
      </c>
      <c r="Y54" s="66">
        <v>0</v>
      </c>
      <c r="Z54" s="66" t="s">
        <v>1807</v>
      </c>
      <c r="AA54" s="66" t="s">
        <v>1805</v>
      </c>
      <c r="AB54" s="67">
        <v>0</v>
      </c>
      <c r="AD54" s="63">
        <f>'[1]NGANJUK''Z'!$L$199</f>
        <v>285.7</v>
      </c>
      <c r="AE54" s="89">
        <v>288.3</v>
      </c>
    </row>
    <row r="55" spans="1:31" s="68" customFormat="1" ht="15" customHeight="1">
      <c r="A55" s="187"/>
      <c r="B55" s="64"/>
      <c r="C55" s="111"/>
      <c r="D55" s="124"/>
      <c r="E55" s="128"/>
      <c r="F55" s="66"/>
      <c r="G55" s="66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310">
        <v>4023</v>
      </c>
      <c r="B56" s="64">
        <v>50</v>
      </c>
      <c r="C56" s="316">
        <v>42</v>
      </c>
      <c r="D56" s="318">
        <v>0.8</v>
      </c>
      <c r="E56" s="344" t="s">
        <v>1416</v>
      </c>
      <c r="F56" s="66">
        <v>1</v>
      </c>
      <c r="G56" s="66" t="s">
        <v>646</v>
      </c>
      <c r="H56" s="62" t="s">
        <v>439</v>
      </c>
      <c r="I56" s="61">
        <f>AE56-AD56</f>
        <v>0.29999999999999716</v>
      </c>
      <c r="J56" s="66" t="s">
        <v>1802</v>
      </c>
      <c r="K56" s="61">
        <v>4</v>
      </c>
      <c r="L56" s="61">
        <v>2.5</v>
      </c>
      <c r="M56" s="61">
        <v>2.5</v>
      </c>
      <c r="N56" s="66">
        <v>1</v>
      </c>
      <c r="O56" s="66" t="s">
        <v>1807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>
        <f>'[1]NGANJUK''Z'!$L$151</f>
        <v>120.5</v>
      </c>
      <c r="AE56" s="88">
        <v>120.8</v>
      </c>
    </row>
    <row r="57" spans="1:31" s="68" customFormat="1" ht="15" customHeight="1">
      <c r="A57" s="311"/>
      <c r="B57" s="99"/>
      <c r="C57" s="325"/>
      <c r="D57" s="329"/>
      <c r="E57" s="345"/>
      <c r="F57" s="97"/>
      <c r="G57" s="66"/>
      <c r="H57" s="62"/>
      <c r="I57" s="102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8"/>
    </row>
    <row r="58" spans="1:31" s="68" customFormat="1" ht="15" customHeight="1">
      <c r="A58" s="312"/>
      <c r="B58" s="99">
        <v>51</v>
      </c>
      <c r="C58" s="332"/>
      <c r="D58" s="331"/>
      <c r="E58" s="346"/>
      <c r="F58" s="97">
        <v>2</v>
      </c>
      <c r="G58" s="66" t="s">
        <v>647</v>
      </c>
      <c r="H58" s="62" t="s">
        <v>398</v>
      </c>
      <c r="I58" s="102">
        <v>0.6</v>
      </c>
      <c r="J58" s="66" t="s">
        <v>1802</v>
      </c>
      <c r="K58" s="61">
        <v>4</v>
      </c>
      <c r="L58" s="61">
        <v>2.5</v>
      </c>
      <c r="M58" s="61">
        <v>2.5</v>
      </c>
      <c r="N58" s="66">
        <v>1</v>
      </c>
      <c r="O58" s="66" t="s">
        <v>320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1802</v>
      </c>
      <c r="V58" s="66">
        <v>0</v>
      </c>
      <c r="W58" s="66" t="s">
        <v>1806</v>
      </c>
      <c r="X58" s="66" t="s">
        <v>1802</v>
      </c>
      <c r="Y58" s="66">
        <v>0</v>
      </c>
      <c r="Z58" s="66" t="s">
        <v>1807</v>
      </c>
      <c r="AA58" s="66" t="s">
        <v>1805</v>
      </c>
      <c r="AB58" s="67">
        <v>0</v>
      </c>
      <c r="AD58" s="63"/>
      <c r="AE58" s="88"/>
    </row>
    <row r="59" spans="1:31" s="68" customFormat="1" ht="15" customHeight="1">
      <c r="A59" s="169"/>
      <c r="B59" s="99"/>
      <c r="C59" s="99"/>
      <c r="D59" s="100"/>
      <c r="E59" s="98"/>
      <c r="F59" s="97"/>
      <c r="G59" s="66"/>
      <c r="H59" s="62"/>
      <c r="I59" s="102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8"/>
    </row>
    <row r="60" spans="1:31" s="68" customFormat="1" ht="15" customHeight="1">
      <c r="A60" s="64">
        <v>35</v>
      </c>
      <c r="B60" s="64">
        <v>52</v>
      </c>
      <c r="C60" s="64" t="s">
        <v>1417</v>
      </c>
      <c r="D60" s="65">
        <v>1.4</v>
      </c>
      <c r="E60" s="80" t="s">
        <v>1418</v>
      </c>
      <c r="F60" s="66">
        <v>1</v>
      </c>
      <c r="G60" s="66" t="s">
        <v>1037</v>
      </c>
      <c r="H60" s="62" t="s">
        <v>502</v>
      </c>
      <c r="I60" s="61">
        <f>AE60-AD60</f>
        <v>1.0999999999999943</v>
      </c>
      <c r="J60" s="66" t="s">
        <v>1802</v>
      </c>
      <c r="K60" s="61">
        <v>6</v>
      </c>
      <c r="L60" s="61">
        <v>3.5</v>
      </c>
      <c r="M60" s="61">
        <v>3.5</v>
      </c>
      <c r="N60" s="66">
        <v>1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'[1]NGANJUK''Z'!$L$208</f>
        <v>89.2</v>
      </c>
      <c r="AE60" s="89">
        <v>90.3</v>
      </c>
    </row>
    <row r="61" spans="1:31" s="68" customFormat="1" ht="15" customHeight="1">
      <c r="A61" s="99"/>
      <c r="B61" s="99"/>
      <c r="C61" s="99"/>
      <c r="D61" s="100"/>
      <c r="E61" s="98"/>
      <c r="F61" s="97"/>
      <c r="G61" s="97"/>
      <c r="H61" s="101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3.5" customHeight="1">
      <c r="A62" s="145">
        <v>4018</v>
      </c>
      <c r="B62" s="99">
        <v>54</v>
      </c>
      <c r="C62" s="99">
        <v>47</v>
      </c>
      <c r="D62" s="100">
        <v>0.4</v>
      </c>
      <c r="E62" s="98" t="s">
        <v>1419</v>
      </c>
      <c r="F62" s="97">
        <v>1</v>
      </c>
      <c r="G62" s="97" t="s">
        <v>648</v>
      </c>
      <c r="H62" s="101" t="s">
        <v>649</v>
      </c>
      <c r="I62" s="61">
        <v>0.46</v>
      </c>
      <c r="J62" s="66" t="s">
        <v>1802</v>
      </c>
      <c r="K62" s="61">
        <v>11</v>
      </c>
      <c r="L62" s="61">
        <v>2.8</v>
      </c>
      <c r="M62" s="61">
        <v>2.8</v>
      </c>
      <c r="N62" s="66">
        <v>1</v>
      </c>
      <c r="O62" s="66" t="s">
        <v>1807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E62" s="89"/>
    </row>
    <row r="63" spans="1:31" s="68" customFormat="1" ht="13.5" customHeight="1">
      <c r="A63" s="239"/>
      <c r="B63" s="99"/>
      <c r="C63" s="112"/>
      <c r="D63" s="113"/>
      <c r="E63" s="122"/>
      <c r="F63" s="97"/>
      <c r="G63" s="97"/>
      <c r="H63" s="101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E63" s="89"/>
    </row>
    <row r="64" spans="1:31" s="68" customFormat="1" ht="15" customHeight="1">
      <c r="A64" s="123">
        <v>24</v>
      </c>
      <c r="B64" s="64">
        <v>55</v>
      </c>
      <c r="C64" s="111" t="s">
        <v>1420</v>
      </c>
      <c r="D64" s="124">
        <v>0.9</v>
      </c>
      <c r="E64" s="128" t="s">
        <v>1421</v>
      </c>
      <c r="F64" s="66">
        <v>1</v>
      </c>
      <c r="G64" s="66" t="s">
        <v>1038</v>
      </c>
      <c r="H64" s="62" t="s">
        <v>650</v>
      </c>
      <c r="I64" s="61">
        <v>0.47</v>
      </c>
      <c r="J64" s="66" t="s">
        <v>1802</v>
      </c>
      <c r="K64" s="61">
        <v>5</v>
      </c>
      <c r="L64" s="61">
        <v>3.5</v>
      </c>
      <c r="M64" s="61">
        <v>6.5</v>
      </c>
      <c r="N64" s="66">
        <v>1</v>
      </c>
      <c r="O64" s="66" t="s">
        <v>1807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D64" s="63">
        <f>'[1]NGANJUK''Z'!$L$200</f>
        <v>133.30000000000001</v>
      </c>
      <c r="AE64" s="89">
        <v>136.6</v>
      </c>
    </row>
    <row r="65" spans="1:31" s="68" customFormat="1" ht="15" customHeight="1">
      <c r="A65" s="123"/>
      <c r="B65" s="64"/>
      <c r="C65" s="111"/>
      <c r="D65" s="124"/>
      <c r="E65" s="128"/>
      <c r="F65" s="66"/>
      <c r="G65" s="66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  <c r="AE65" s="89"/>
    </row>
    <row r="66" spans="1:31" s="68" customFormat="1" ht="15" customHeight="1">
      <c r="A66" s="110">
        <v>9034</v>
      </c>
      <c r="B66" s="64">
        <v>38</v>
      </c>
      <c r="C66" s="64" t="s">
        <v>1422</v>
      </c>
      <c r="D66" s="65">
        <v>0.9</v>
      </c>
      <c r="E66" s="80" t="s">
        <v>393</v>
      </c>
      <c r="F66" s="66">
        <v>1</v>
      </c>
      <c r="G66" s="66" t="s">
        <v>1423</v>
      </c>
      <c r="H66" s="62" t="s">
        <v>394</v>
      </c>
      <c r="I66" s="61">
        <f>AE66-AD66</f>
        <v>0.89999999999997726</v>
      </c>
      <c r="J66" s="66" t="s">
        <v>1802</v>
      </c>
      <c r="K66" s="61">
        <v>4.5</v>
      </c>
      <c r="L66" s="61">
        <v>4.5</v>
      </c>
      <c r="M66" s="61">
        <v>4.5</v>
      </c>
      <c r="N66" s="66">
        <v>1</v>
      </c>
      <c r="O66" s="66" t="s">
        <v>1807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>
        <f>'[1]NGANJUK''Z'!$L$61</f>
        <v>609.6</v>
      </c>
      <c r="AE66" s="87">
        <v>610.5</v>
      </c>
    </row>
    <row r="67" spans="1:31" s="68" customFormat="1" ht="15" customHeight="1">
      <c r="A67" s="160"/>
      <c r="B67" s="64"/>
      <c r="C67" s="64"/>
      <c r="D67" s="65"/>
      <c r="E67" s="80"/>
      <c r="F67" s="66"/>
      <c r="G67" s="66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7"/>
    </row>
    <row r="68" spans="1:31" s="68" customFormat="1" ht="15" customHeight="1">
      <c r="A68" s="313">
        <v>4131</v>
      </c>
      <c r="B68" s="64">
        <v>327</v>
      </c>
      <c r="C68" s="313">
        <v>163</v>
      </c>
      <c r="D68" s="314">
        <v>2</v>
      </c>
      <c r="E68" s="349" t="s">
        <v>1424</v>
      </c>
      <c r="F68" s="66">
        <v>1</v>
      </c>
      <c r="G68" s="115" t="s">
        <v>1425</v>
      </c>
      <c r="H68" s="62" t="s">
        <v>341</v>
      </c>
      <c r="I68" s="61">
        <v>0.9</v>
      </c>
      <c r="J68" s="66" t="s">
        <v>1802</v>
      </c>
      <c r="K68" s="61">
        <v>17</v>
      </c>
      <c r="L68" s="61">
        <v>5</v>
      </c>
      <c r="M68" s="61">
        <v>5</v>
      </c>
      <c r="N68" s="66">
        <v>2</v>
      </c>
      <c r="O68" s="66" t="s">
        <v>1805</v>
      </c>
      <c r="P68" s="66" t="s">
        <v>1803</v>
      </c>
      <c r="Q68" s="66"/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134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v>1.9</v>
      </c>
      <c r="AD68" s="63">
        <f>I68-AC68</f>
        <v>-0.99999999999999989</v>
      </c>
    </row>
    <row r="69" spans="1:31" s="68" customFormat="1" ht="15" customHeight="1">
      <c r="A69" s="313"/>
      <c r="B69" s="64"/>
      <c r="C69" s="316"/>
      <c r="D69" s="318"/>
      <c r="E69" s="344"/>
      <c r="F69" s="180"/>
      <c r="G69" s="234"/>
      <c r="H69" s="126"/>
      <c r="I69" s="197"/>
      <c r="J69" s="180"/>
      <c r="K69" s="197"/>
      <c r="L69" s="197"/>
      <c r="M69" s="197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180"/>
      <c r="AA69" s="180"/>
      <c r="AB69" s="191"/>
      <c r="AC69" s="63"/>
      <c r="AD69" s="63"/>
    </row>
    <row r="70" spans="1:31" s="68" customFormat="1" ht="15" customHeight="1" thickBot="1">
      <c r="A70" s="313"/>
      <c r="B70" s="64">
        <v>328</v>
      </c>
      <c r="C70" s="317"/>
      <c r="D70" s="319"/>
      <c r="E70" s="364"/>
      <c r="F70" s="83">
        <v>2</v>
      </c>
      <c r="G70" s="210" t="s">
        <v>1426</v>
      </c>
      <c r="H70" s="202" t="s">
        <v>342</v>
      </c>
      <c r="I70" s="82">
        <v>1.7</v>
      </c>
      <c r="J70" s="83" t="s">
        <v>1802</v>
      </c>
      <c r="K70" s="82">
        <v>3.6</v>
      </c>
      <c r="L70" s="82">
        <v>4</v>
      </c>
      <c r="M70" s="82">
        <v>4</v>
      </c>
      <c r="N70" s="83">
        <v>1</v>
      </c>
      <c r="O70" s="83" t="s">
        <v>1805</v>
      </c>
      <c r="P70" s="83" t="s">
        <v>1803</v>
      </c>
      <c r="Q70" s="83"/>
      <c r="R70" s="83">
        <v>0</v>
      </c>
      <c r="S70" s="83" t="s">
        <v>1803</v>
      </c>
      <c r="T70" s="83">
        <v>0</v>
      </c>
      <c r="U70" s="83" t="s">
        <v>1805</v>
      </c>
      <c r="V70" s="83">
        <v>0</v>
      </c>
      <c r="W70" s="83" t="s">
        <v>1806</v>
      </c>
      <c r="X70" s="83" t="s">
        <v>1805</v>
      </c>
      <c r="Y70" s="83">
        <v>0</v>
      </c>
      <c r="Z70" s="83" t="s">
        <v>1801</v>
      </c>
      <c r="AA70" s="83" t="s">
        <v>1805</v>
      </c>
      <c r="AB70" s="84">
        <v>0</v>
      </c>
      <c r="AC70" s="63">
        <v>1.9</v>
      </c>
      <c r="AD70" s="63">
        <f>I70-AC70</f>
        <v>-0.19999999999999996</v>
      </c>
    </row>
    <row r="71" spans="1:31" s="68" customFormat="1" ht="15" customHeight="1" thickBot="1">
      <c r="A71" s="64"/>
      <c r="B71" s="64"/>
      <c r="C71" s="112"/>
      <c r="D71" s="113"/>
      <c r="E71" s="122"/>
      <c r="F71" s="227"/>
      <c r="G71" s="237"/>
      <c r="H71" s="225"/>
      <c r="I71" s="229"/>
      <c r="J71" s="227"/>
      <c r="K71" s="229"/>
      <c r="L71" s="229"/>
      <c r="M71" s="229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38"/>
      <c r="AC71" s="63"/>
      <c r="AD71" s="63"/>
    </row>
    <row r="72" spans="1:31" s="68" customFormat="1" ht="15" customHeight="1">
      <c r="A72" s="313">
        <v>9086</v>
      </c>
      <c r="B72" s="64">
        <v>329</v>
      </c>
      <c r="C72" s="356" t="s">
        <v>1427</v>
      </c>
      <c r="D72" s="337">
        <v>2.2000000000000002</v>
      </c>
      <c r="E72" s="363" t="s">
        <v>1428</v>
      </c>
      <c r="F72" s="78">
        <v>1</v>
      </c>
      <c r="G72" s="214" t="s">
        <v>1429</v>
      </c>
      <c r="H72" s="95" t="s">
        <v>193</v>
      </c>
      <c r="I72" s="81">
        <v>3.0000000000001137E-2</v>
      </c>
      <c r="J72" s="78" t="s">
        <v>1802</v>
      </c>
      <c r="K72" s="81">
        <v>4.2</v>
      </c>
      <c r="L72" s="81">
        <v>3.6</v>
      </c>
      <c r="M72" s="81">
        <v>4</v>
      </c>
      <c r="N72" s="215">
        <v>1</v>
      </c>
      <c r="O72" s="78" t="s">
        <v>1805</v>
      </c>
      <c r="P72" s="78" t="s">
        <v>1803</v>
      </c>
      <c r="Q72" s="78"/>
      <c r="R72" s="78">
        <v>0</v>
      </c>
      <c r="S72" s="78" t="s">
        <v>1803</v>
      </c>
      <c r="T72" s="78">
        <v>0</v>
      </c>
      <c r="U72" s="78" t="s">
        <v>1810</v>
      </c>
      <c r="V72" s="78">
        <v>0</v>
      </c>
      <c r="W72" s="78" t="s">
        <v>1806</v>
      </c>
      <c r="X72" s="78" t="s">
        <v>1805</v>
      </c>
      <c r="Y72" s="78">
        <v>0</v>
      </c>
      <c r="Z72" s="78" t="s">
        <v>1801</v>
      </c>
      <c r="AA72" s="78" t="s">
        <v>1805</v>
      </c>
      <c r="AB72" s="79">
        <v>0</v>
      </c>
      <c r="AC72" s="63">
        <f>[2]nganjuk!$L$134</f>
        <v>42.5</v>
      </c>
      <c r="AD72" s="63">
        <f>I72-$AC$72</f>
        <v>-42.47</v>
      </c>
    </row>
    <row r="73" spans="1:31" s="68" customFormat="1" ht="15" customHeight="1">
      <c r="A73" s="313"/>
      <c r="B73" s="64"/>
      <c r="C73" s="332"/>
      <c r="D73" s="331"/>
      <c r="E73" s="346"/>
      <c r="F73" s="97"/>
      <c r="G73" s="190"/>
      <c r="H73" s="101"/>
      <c r="I73" s="102"/>
      <c r="J73" s="97"/>
      <c r="K73" s="102"/>
      <c r="L73" s="102"/>
      <c r="M73" s="102"/>
      <c r="N73" s="255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103"/>
      <c r="AC73" s="63"/>
      <c r="AD73" s="63"/>
    </row>
    <row r="74" spans="1:31" s="68" customFormat="1" ht="15" customHeight="1">
      <c r="A74" s="313"/>
      <c r="B74" s="64">
        <v>330</v>
      </c>
      <c r="C74" s="313"/>
      <c r="D74" s="314"/>
      <c r="E74" s="349"/>
      <c r="F74" s="66">
        <v>2</v>
      </c>
      <c r="G74" s="115" t="s">
        <v>1430</v>
      </c>
      <c r="H74" s="62" t="s">
        <v>194</v>
      </c>
      <c r="I74" s="61">
        <v>0.20000000000000284</v>
      </c>
      <c r="J74" s="66" t="s">
        <v>1802</v>
      </c>
      <c r="K74" s="61">
        <v>5.3</v>
      </c>
      <c r="L74" s="61">
        <v>4</v>
      </c>
      <c r="M74" s="61">
        <v>4</v>
      </c>
      <c r="N74" s="159">
        <v>1</v>
      </c>
      <c r="O74" s="66" t="s">
        <v>1799</v>
      </c>
      <c r="P74" s="66" t="s">
        <v>1801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D74" s="63">
        <f>I74-$AC$72</f>
        <v>-42.3</v>
      </c>
    </row>
    <row r="75" spans="1:31" s="68" customFormat="1" ht="15" customHeight="1">
      <c r="A75" s="313"/>
      <c r="B75" s="64"/>
      <c r="C75" s="313"/>
      <c r="D75" s="314"/>
      <c r="E75" s="349"/>
      <c r="F75" s="66"/>
      <c r="G75" s="115"/>
      <c r="H75" s="62"/>
      <c r="I75" s="61"/>
      <c r="J75" s="66"/>
      <c r="K75" s="61"/>
      <c r="L75" s="61"/>
      <c r="M75" s="61"/>
      <c r="N75" s="159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</row>
    <row r="76" spans="1:31" s="68" customFormat="1" ht="15" customHeight="1">
      <c r="A76" s="313"/>
      <c r="B76" s="64">
        <v>331</v>
      </c>
      <c r="C76" s="313"/>
      <c r="D76" s="314"/>
      <c r="E76" s="349"/>
      <c r="F76" s="66">
        <v>3</v>
      </c>
      <c r="G76" s="115" t="s">
        <v>1431</v>
      </c>
      <c r="H76" s="62" t="s">
        <v>195</v>
      </c>
      <c r="I76" s="61">
        <v>1.05</v>
      </c>
      <c r="J76" s="66" t="s">
        <v>1802</v>
      </c>
      <c r="K76" s="61">
        <v>13.3</v>
      </c>
      <c r="L76" s="61">
        <v>4.8</v>
      </c>
      <c r="M76" s="61">
        <v>5.4</v>
      </c>
      <c r="N76" s="159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1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D76" s="63">
        <f>I76-$AC$72</f>
        <v>-41.45</v>
      </c>
    </row>
    <row r="77" spans="1:31" s="68" customFormat="1" ht="15" customHeight="1">
      <c r="A77" s="313"/>
      <c r="B77" s="64"/>
      <c r="C77" s="313"/>
      <c r="D77" s="314"/>
      <c r="E77" s="349"/>
      <c r="F77" s="66"/>
      <c r="G77" s="115"/>
      <c r="H77" s="62"/>
      <c r="I77" s="61"/>
      <c r="J77" s="66"/>
      <c r="K77" s="61"/>
      <c r="L77" s="61"/>
      <c r="M77" s="61"/>
      <c r="N77" s="159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D77" s="63"/>
    </row>
    <row r="78" spans="1:31" s="68" customFormat="1" ht="15" customHeight="1">
      <c r="A78" s="313"/>
      <c r="B78" s="64">
        <v>332</v>
      </c>
      <c r="C78" s="313"/>
      <c r="D78" s="314"/>
      <c r="E78" s="349"/>
      <c r="F78" s="66">
        <v>4</v>
      </c>
      <c r="G78" s="115" t="s">
        <v>1432</v>
      </c>
      <c r="H78" s="62" t="s">
        <v>196</v>
      </c>
      <c r="I78" s="61">
        <v>2.15</v>
      </c>
      <c r="J78" s="66" t="s">
        <v>1802</v>
      </c>
      <c r="K78" s="61">
        <v>13.7</v>
      </c>
      <c r="L78" s="61">
        <v>4</v>
      </c>
      <c r="M78" s="61">
        <v>4.5999999999999996</v>
      </c>
      <c r="N78" s="159">
        <v>1</v>
      </c>
      <c r="O78" s="66" t="s">
        <v>1799</v>
      </c>
      <c r="P78" s="66" t="s">
        <v>1801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2049</v>
      </c>
      <c r="AA78" s="66" t="s">
        <v>1803</v>
      </c>
      <c r="AB78" s="67">
        <v>0</v>
      </c>
      <c r="AD78" s="63">
        <f>I78-$AC$72</f>
        <v>-40.35</v>
      </c>
    </row>
    <row r="79" spans="1:31" s="68" customFormat="1" ht="15" customHeight="1">
      <c r="A79" s="64"/>
      <c r="B79" s="64"/>
      <c r="C79" s="64"/>
      <c r="D79" s="65"/>
      <c r="E79" s="80"/>
      <c r="F79" s="66"/>
      <c r="G79" s="115"/>
      <c r="H79" s="62"/>
      <c r="I79" s="61"/>
      <c r="J79" s="66"/>
      <c r="K79" s="61"/>
      <c r="L79" s="61"/>
      <c r="M79" s="61"/>
      <c r="N79" s="159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D79" s="63"/>
    </row>
    <row r="80" spans="1:31" s="68" customFormat="1" ht="15" customHeight="1">
      <c r="A80" s="313">
        <v>9097</v>
      </c>
      <c r="B80" s="64">
        <v>335</v>
      </c>
      <c r="C80" s="313" t="s">
        <v>1433</v>
      </c>
      <c r="D80" s="314">
        <v>2.6</v>
      </c>
      <c r="E80" s="349" t="s">
        <v>1434</v>
      </c>
      <c r="F80" s="66">
        <v>1</v>
      </c>
      <c r="G80" s="115" t="s">
        <v>1435</v>
      </c>
      <c r="H80" s="62" t="s">
        <v>208</v>
      </c>
      <c r="I80" s="61">
        <v>1.9999999999996021E-2</v>
      </c>
      <c r="J80" s="66" t="s">
        <v>1802</v>
      </c>
      <c r="K80" s="61">
        <v>3.5</v>
      </c>
      <c r="L80" s="61">
        <v>5.5</v>
      </c>
      <c r="M80" s="61">
        <v>6</v>
      </c>
      <c r="N80" s="159">
        <v>1</v>
      </c>
      <c r="O80" s="66" t="s">
        <v>1805</v>
      </c>
      <c r="P80" s="66" t="s">
        <v>1803</v>
      </c>
      <c r="Q80" s="66"/>
      <c r="R80" s="66">
        <v>0</v>
      </c>
      <c r="S80" s="66" t="s">
        <v>1803</v>
      </c>
      <c r="T80" s="66">
        <v>0</v>
      </c>
      <c r="U80" s="66" t="s">
        <v>1810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[2]nganjuk!$L$148</f>
        <v>79.7</v>
      </c>
      <c r="AD80" s="63">
        <f t="shared" ref="AD80:AD90" si="0">I80-$AC$80</f>
        <v>-79.680000000000007</v>
      </c>
    </row>
    <row r="81" spans="1:30" s="68" customFormat="1" ht="15" customHeight="1">
      <c r="A81" s="313"/>
      <c r="B81" s="64"/>
      <c r="C81" s="313"/>
      <c r="D81" s="314"/>
      <c r="E81" s="349"/>
      <c r="F81" s="66"/>
      <c r="G81" s="115"/>
      <c r="H81" s="62"/>
      <c r="I81" s="61"/>
      <c r="J81" s="66"/>
      <c r="K81" s="61"/>
      <c r="L81" s="61"/>
      <c r="M81" s="61"/>
      <c r="N81" s="159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3"/>
      <c r="B82" s="64">
        <v>336</v>
      </c>
      <c r="C82" s="313"/>
      <c r="D82" s="314"/>
      <c r="E82" s="349"/>
      <c r="F82" s="66">
        <v>2</v>
      </c>
      <c r="G82" s="115" t="s">
        <v>1436</v>
      </c>
      <c r="H82" s="62" t="s">
        <v>209</v>
      </c>
      <c r="I82" s="61">
        <v>9.9999999999994316E-2</v>
      </c>
      <c r="J82" s="66" t="s">
        <v>1802</v>
      </c>
      <c r="K82" s="61">
        <v>3.5</v>
      </c>
      <c r="L82" s="61">
        <v>5.5</v>
      </c>
      <c r="M82" s="61">
        <v>6</v>
      </c>
      <c r="N82" s="159">
        <v>1</v>
      </c>
      <c r="O82" s="66" t="s">
        <v>1805</v>
      </c>
      <c r="P82" s="66" t="s">
        <v>1803</v>
      </c>
      <c r="Q82" s="66"/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1805</v>
      </c>
      <c r="AB82" s="67">
        <v>0</v>
      </c>
      <c r="AD82" s="63">
        <f t="shared" si="0"/>
        <v>-79.600000000000009</v>
      </c>
    </row>
    <row r="83" spans="1:30" s="68" customFormat="1" ht="15" customHeight="1">
      <c r="A83" s="313"/>
      <c r="B83" s="64"/>
      <c r="C83" s="313"/>
      <c r="D83" s="314"/>
      <c r="E83" s="349"/>
      <c r="F83" s="66"/>
      <c r="G83" s="115"/>
      <c r="H83" s="62"/>
      <c r="I83" s="61"/>
      <c r="J83" s="66"/>
      <c r="K83" s="61"/>
      <c r="L83" s="61"/>
      <c r="M83" s="61"/>
      <c r="N83" s="159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D83" s="63"/>
    </row>
    <row r="84" spans="1:30" s="68" customFormat="1" ht="15" customHeight="1">
      <c r="A84" s="313"/>
      <c r="B84" s="64">
        <v>337</v>
      </c>
      <c r="C84" s="313"/>
      <c r="D84" s="314"/>
      <c r="E84" s="349"/>
      <c r="F84" s="66">
        <v>3</v>
      </c>
      <c r="G84" s="115" t="s">
        <v>1437</v>
      </c>
      <c r="H84" s="62" t="s">
        <v>210</v>
      </c>
      <c r="I84" s="61">
        <v>0.20000000000000284</v>
      </c>
      <c r="J84" s="66" t="s">
        <v>1802</v>
      </c>
      <c r="K84" s="61">
        <v>4.5</v>
      </c>
      <c r="L84" s="61">
        <v>5.5</v>
      </c>
      <c r="M84" s="61">
        <v>6</v>
      </c>
      <c r="N84" s="159">
        <v>1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D84" s="63">
        <f t="shared" si="0"/>
        <v>-79.5</v>
      </c>
    </row>
    <row r="85" spans="1:30" s="68" customFormat="1" ht="15" customHeight="1">
      <c r="A85" s="313"/>
      <c r="B85" s="64"/>
      <c r="C85" s="313"/>
      <c r="D85" s="314"/>
      <c r="E85" s="349"/>
      <c r="F85" s="66"/>
      <c r="G85" s="115"/>
      <c r="H85" s="62"/>
      <c r="I85" s="61"/>
      <c r="J85" s="66"/>
      <c r="K85" s="61"/>
      <c r="L85" s="61"/>
      <c r="M85" s="61"/>
      <c r="N85" s="159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</row>
    <row r="86" spans="1:30" s="68" customFormat="1" ht="15" customHeight="1">
      <c r="A86" s="313"/>
      <c r="B86" s="64">
        <v>338</v>
      </c>
      <c r="C86" s="313"/>
      <c r="D86" s="314"/>
      <c r="E86" s="349"/>
      <c r="F86" s="66">
        <v>4</v>
      </c>
      <c r="G86" s="115" t="s">
        <v>1438</v>
      </c>
      <c r="H86" s="62" t="s">
        <v>211</v>
      </c>
      <c r="I86" s="61">
        <v>1.2</v>
      </c>
      <c r="J86" s="66" t="s">
        <v>1802</v>
      </c>
      <c r="K86" s="61">
        <v>15</v>
      </c>
      <c r="L86" s="61">
        <v>4</v>
      </c>
      <c r="M86" s="61">
        <v>5</v>
      </c>
      <c r="N86" s="159">
        <v>2</v>
      </c>
      <c r="O86" s="66" t="s">
        <v>1799</v>
      </c>
      <c r="P86" s="66" t="s">
        <v>1801</v>
      </c>
      <c r="Q86" s="66"/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D86" s="63">
        <f t="shared" si="0"/>
        <v>-78.5</v>
      </c>
    </row>
    <row r="87" spans="1:30" s="68" customFormat="1" ht="15" customHeight="1">
      <c r="A87" s="313"/>
      <c r="B87" s="64"/>
      <c r="C87" s="313"/>
      <c r="D87" s="314"/>
      <c r="E87" s="349"/>
      <c r="F87" s="66"/>
      <c r="G87" s="115"/>
      <c r="H87" s="62"/>
      <c r="I87" s="61"/>
      <c r="J87" s="66"/>
      <c r="K87" s="61"/>
      <c r="L87" s="61"/>
      <c r="M87" s="61"/>
      <c r="N87" s="159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D87" s="63"/>
    </row>
    <row r="88" spans="1:30" s="68" customFormat="1" ht="15" customHeight="1">
      <c r="A88" s="313"/>
      <c r="B88" s="64">
        <v>339</v>
      </c>
      <c r="C88" s="313"/>
      <c r="D88" s="314"/>
      <c r="E88" s="349"/>
      <c r="F88" s="66">
        <v>5</v>
      </c>
      <c r="G88" s="115" t="s">
        <v>1439</v>
      </c>
      <c r="H88" s="62" t="s">
        <v>212</v>
      </c>
      <c r="I88" s="61">
        <v>2.0499999999999998</v>
      </c>
      <c r="J88" s="66" t="s">
        <v>1802</v>
      </c>
      <c r="K88" s="61">
        <v>2.7</v>
      </c>
      <c r="L88" s="61">
        <v>3.3</v>
      </c>
      <c r="M88" s="61">
        <v>4</v>
      </c>
      <c r="N88" s="159">
        <v>1</v>
      </c>
      <c r="O88" s="66" t="s">
        <v>1805</v>
      </c>
      <c r="P88" s="66" t="s">
        <v>1803</v>
      </c>
      <c r="Q88" s="66"/>
      <c r="R88" s="66">
        <v>0</v>
      </c>
      <c r="S88" s="66" t="s">
        <v>1803</v>
      </c>
      <c r="T88" s="66">
        <v>0</v>
      </c>
      <c r="U88" s="66" t="s">
        <v>1810</v>
      </c>
      <c r="V88" s="66">
        <v>2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1</v>
      </c>
      <c r="AD88" s="63">
        <f t="shared" si="0"/>
        <v>-77.650000000000006</v>
      </c>
    </row>
    <row r="89" spans="1:30" s="68" customFormat="1" ht="15" customHeight="1">
      <c r="A89" s="313"/>
      <c r="B89" s="64"/>
      <c r="C89" s="313"/>
      <c r="D89" s="314"/>
      <c r="E89" s="349"/>
      <c r="F89" s="66"/>
      <c r="G89" s="115"/>
      <c r="H89" s="62"/>
      <c r="I89" s="61"/>
      <c r="J89" s="66"/>
      <c r="K89" s="61"/>
      <c r="L89" s="61"/>
      <c r="M89" s="61"/>
      <c r="N89" s="159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</row>
    <row r="90" spans="1:30" s="68" customFormat="1" ht="15" customHeight="1">
      <c r="A90" s="313"/>
      <c r="B90" s="64">
        <v>340</v>
      </c>
      <c r="C90" s="313"/>
      <c r="D90" s="314"/>
      <c r="E90" s="349"/>
      <c r="F90" s="66">
        <v>6</v>
      </c>
      <c r="G90" s="115" t="s">
        <v>1440</v>
      </c>
      <c r="H90" s="62" t="s">
        <v>213</v>
      </c>
      <c r="I90" s="61">
        <v>2.6499999999999915</v>
      </c>
      <c r="J90" s="66" t="s">
        <v>1802</v>
      </c>
      <c r="K90" s="61">
        <v>9</v>
      </c>
      <c r="L90" s="61">
        <v>3</v>
      </c>
      <c r="M90" s="61">
        <v>3</v>
      </c>
      <c r="N90" s="159">
        <v>2</v>
      </c>
      <c r="O90" s="66" t="s">
        <v>1799</v>
      </c>
      <c r="P90" s="66" t="s">
        <v>1801</v>
      </c>
      <c r="Q90" s="66"/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2049</v>
      </c>
      <c r="AA90" s="66" t="s">
        <v>1803</v>
      </c>
      <c r="AB90" s="67">
        <v>0</v>
      </c>
      <c r="AD90" s="63">
        <f t="shared" si="0"/>
        <v>-77.050000000000011</v>
      </c>
    </row>
    <row r="91" spans="1:30" s="68" customFormat="1" ht="15" customHeight="1">
      <c r="A91" s="64"/>
      <c r="B91" s="64"/>
      <c r="C91" s="64"/>
      <c r="D91" s="65"/>
      <c r="E91" s="80"/>
      <c r="F91" s="66"/>
      <c r="G91" s="115"/>
      <c r="H91" s="62"/>
      <c r="I91" s="61"/>
      <c r="J91" s="66"/>
      <c r="K91" s="61"/>
      <c r="L91" s="61"/>
      <c r="M91" s="61"/>
      <c r="N91" s="159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0" s="68" customFormat="1" ht="15" customHeight="1">
      <c r="A92" s="313">
        <v>9105</v>
      </c>
      <c r="B92" s="64">
        <v>343</v>
      </c>
      <c r="C92" s="313">
        <v>166</v>
      </c>
      <c r="D92" s="314">
        <v>1.2</v>
      </c>
      <c r="E92" s="349" t="s">
        <v>1441</v>
      </c>
      <c r="F92" s="66">
        <v>1</v>
      </c>
      <c r="G92" s="115" t="s">
        <v>1442</v>
      </c>
      <c r="H92" s="62" t="s">
        <v>221</v>
      </c>
      <c r="I92" s="61">
        <v>0</v>
      </c>
      <c r="J92" s="66" t="s">
        <v>1802</v>
      </c>
      <c r="K92" s="61">
        <v>3.3</v>
      </c>
      <c r="L92" s="61">
        <v>4</v>
      </c>
      <c r="M92" s="61">
        <v>4.8</v>
      </c>
      <c r="N92" s="159">
        <v>1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>
        <f>[2]nganjuk!$L$164</f>
        <v>16.100000000000001</v>
      </c>
      <c r="AD92" s="63">
        <f>I92-$AC$92</f>
        <v>-16.100000000000001</v>
      </c>
    </row>
    <row r="93" spans="1:30" s="68" customFormat="1" ht="15" customHeight="1">
      <c r="A93" s="313"/>
      <c r="B93" s="64"/>
      <c r="C93" s="313"/>
      <c r="D93" s="314"/>
      <c r="E93" s="349"/>
      <c r="F93" s="66"/>
      <c r="G93" s="115"/>
      <c r="H93" s="62"/>
      <c r="I93" s="61"/>
      <c r="J93" s="66"/>
      <c r="K93" s="61"/>
      <c r="L93" s="61"/>
      <c r="M93" s="61"/>
      <c r="N93" s="159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0" s="68" customFormat="1" ht="15" customHeight="1">
      <c r="A94" s="313"/>
      <c r="B94" s="64">
        <v>344</v>
      </c>
      <c r="C94" s="313"/>
      <c r="D94" s="314"/>
      <c r="E94" s="349"/>
      <c r="F94" s="66">
        <v>2</v>
      </c>
      <c r="G94" s="115" t="s">
        <v>1443</v>
      </c>
      <c r="H94" s="62" t="s">
        <v>222</v>
      </c>
      <c r="I94" s="61">
        <v>4.9999999999997158E-2</v>
      </c>
      <c r="J94" s="66" t="s">
        <v>1802</v>
      </c>
      <c r="K94" s="61">
        <v>3.4</v>
      </c>
      <c r="L94" s="61">
        <v>4</v>
      </c>
      <c r="M94" s="61">
        <v>4.5999999999999996</v>
      </c>
      <c r="N94" s="159">
        <v>1</v>
      </c>
      <c r="O94" s="66" t="s">
        <v>1805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>
        <f>I94-$AC$92</f>
        <v>-16.050000000000004</v>
      </c>
    </row>
    <row r="95" spans="1:30" s="68" customFormat="1" ht="15" customHeight="1">
      <c r="A95" s="313"/>
      <c r="B95" s="64"/>
      <c r="C95" s="313"/>
      <c r="D95" s="314"/>
      <c r="E95" s="349"/>
      <c r="F95" s="66"/>
      <c r="G95" s="115"/>
      <c r="H95" s="62"/>
      <c r="I95" s="61"/>
      <c r="J95" s="66"/>
      <c r="K95" s="61"/>
      <c r="L95" s="61"/>
      <c r="M95" s="61"/>
      <c r="N95" s="159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0" s="68" customFormat="1" ht="15" customHeight="1">
      <c r="A96" s="313"/>
      <c r="B96" s="64">
        <v>345</v>
      </c>
      <c r="C96" s="313"/>
      <c r="D96" s="314"/>
      <c r="E96" s="349"/>
      <c r="F96" s="66">
        <v>3</v>
      </c>
      <c r="G96" s="115" t="s">
        <v>1444</v>
      </c>
      <c r="H96" s="62" t="s">
        <v>223</v>
      </c>
      <c r="I96" s="61">
        <v>0.19999999999999929</v>
      </c>
      <c r="J96" s="66" t="s">
        <v>1802</v>
      </c>
      <c r="K96" s="61">
        <v>3.5</v>
      </c>
      <c r="L96" s="61">
        <v>4.5</v>
      </c>
      <c r="M96" s="61">
        <v>4.5</v>
      </c>
      <c r="N96" s="159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1810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>
        <f>I96-$AC$92</f>
        <v>-15.900000000000002</v>
      </c>
    </row>
    <row r="97" spans="1:31" s="68" customFormat="1" ht="15" customHeight="1">
      <c r="A97" s="64"/>
      <c r="B97" s="64"/>
      <c r="C97" s="64"/>
      <c r="D97" s="65"/>
      <c r="E97" s="80"/>
      <c r="F97" s="66"/>
      <c r="G97" s="115"/>
      <c r="H97" s="62"/>
      <c r="I97" s="61"/>
      <c r="J97" s="66"/>
      <c r="K97" s="61"/>
      <c r="L97" s="61"/>
      <c r="M97" s="61"/>
      <c r="N97" s="159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1" s="68" customFormat="1" ht="15" customHeight="1">
      <c r="A98" s="64">
        <v>9096</v>
      </c>
      <c r="B98" s="64">
        <v>346</v>
      </c>
      <c r="C98" s="64">
        <v>168</v>
      </c>
      <c r="D98" s="65">
        <v>2.1</v>
      </c>
      <c r="E98" s="80" t="s">
        <v>1445</v>
      </c>
      <c r="F98" s="66">
        <v>1</v>
      </c>
      <c r="G98" s="115" t="s">
        <v>1446</v>
      </c>
      <c r="H98" s="62" t="s">
        <v>207</v>
      </c>
      <c r="I98" s="61">
        <v>1.4449999999999932</v>
      </c>
      <c r="J98" s="66" t="s">
        <v>1802</v>
      </c>
      <c r="K98" s="61">
        <v>2.4</v>
      </c>
      <c r="L98" s="61">
        <v>4</v>
      </c>
      <c r="M98" s="61">
        <v>4.5999999999999996</v>
      </c>
      <c r="N98" s="159">
        <v>1</v>
      </c>
      <c r="O98" s="66" t="s">
        <v>1805</v>
      </c>
      <c r="P98" s="66" t="s">
        <v>1803</v>
      </c>
      <c r="Q98" s="66"/>
      <c r="R98" s="66">
        <v>0</v>
      </c>
      <c r="S98" s="66" t="s">
        <v>1803</v>
      </c>
      <c r="T98" s="66">
        <v>0</v>
      </c>
      <c r="U98" s="66" t="s">
        <v>1809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[2]nganjuk!$L$147</f>
        <v>76.555000000000007</v>
      </c>
      <c r="AD98" s="63">
        <f>I98-AC98</f>
        <v>-75.110000000000014</v>
      </c>
    </row>
    <row r="99" spans="1:31" s="68" customFormat="1" ht="15" customHeight="1">
      <c r="A99" s="187"/>
      <c r="B99" s="64"/>
      <c r="C99" s="64"/>
      <c r="D99" s="65"/>
      <c r="E99" s="80"/>
      <c r="F99" s="66"/>
      <c r="G99" s="115"/>
      <c r="H99" s="62"/>
      <c r="I99" s="61"/>
      <c r="J99" s="66"/>
      <c r="K99" s="61"/>
      <c r="L99" s="61"/>
      <c r="M99" s="61"/>
      <c r="N99" s="159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1" s="68" customFormat="1" ht="15" customHeight="1">
      <c r="A100" s="123">
        <v>9102</v>
      </c>
      <c r="B100" s="64">
        <v>347</v>
      </c>
      <c r="C100" s="64" t="s">
        <v>1447</v>
      </c>
      <c r="D100" s="65">
        <v>2.5</v>
      </c>
      <c r="E100" s="80" t="s">
        <v>1448</v>
      </c>
      <c r="F100" s="66">
        <v>1</v>
      </c>
      <c r="G100" s="115" t="s">
        <v>1039</v>
      </c>
      <c r="H100" s="62" t="s">
        <v>217</v>
      </c>
      <c r="I100" s="61">
        <v>2.5499999999999998</v>
      </c>
      <c r="J100" s="66" t="s">
        <v>1802</v>
      </c>
      <c r="K100" s="61">
        <v>60</v>
      </c>
      <c r="L100" s="61">
        <v>4.5</v>
      </c>
      <c r="M100" s="61">
        <v>5.5</v>
      </c>
      <c r="N100" s="159">
        <v>3</v>
      </c>
      <c r="O100" s="66" t="s">
        <v>1799</v>
      </c>
      <c r="P100" s="66" t="s">
        <v>1801</v>
      </c>
      <c r="Q100" s="66"/>
      <c r="R100" s="66">
        <v>0</v>
      </c>
      <c r="S100" s="66" t="s">
        <v>1803</v>
      </c>
      <c r="T100" s="66">
        <v>0</v>
      </c>
      <c r="U100" s="66" t="s">
        <v>1810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2049</v>
      </c>
      <c r="AA100" s="66" t="s">
        <v>1803</v>
      </c>
      <c r="AB100" s="67">
        <v>0</v>
      </c>
      <c r="AC100" s="63">
        <f>[2]nganjuk!$L$156</f>
        <v>0.35</v>
      </c>
      <c r="AD100" s="63">
        <f>I100-$AC$100</f>
        <v>2.1999999999999997</v>
      </c>
    </row>
    <row r="101" spans="1:31" s="68" customFormat="1" ht="15" customHeight="1">
      <c r="A101" s="187"/>
      <c r="B101" s="64"/>
      <c r="C101" s="64"/>
      <c r="D101" s="65"/>
      <c r="E101" s="80"/>
      <c r="F101" s="66"/>
      <c r="G101" s="115"/>
      <c r="H101" s="62"/>
      <c r="I101" s="61"/>
      <c r="J101" s="66"/>
      <c r="K101" s="61"/>
      <c r="L101" s="61"/>
      <c r="M101" s="61"/>
      <c r="N101" s="159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1" s="68" customFormat="1" ht="15" customHeight="1">
      <c r="A102" s="64">
        <v>9095</v>
      </c>
      <c r="B102" s="64">
        <v>351</v>
      </c>
      <c r="C102" s="64" t="s">
        <v>1449</v>
      </c>
      <c r="D102" s="65">
        <v>2</v>
      </c>
      <c r="E102" s="80" t="s">
        <v>1450</v>
      </c>
      <c r="F102" s="66">
        <v>1</v>
      </c>
      <c r="G102" s="115" t="s">
        <v>1042</v>
      </c>
      <c r="H102" s="62" t="s">
        <v>196</v>
      </c>
      <c r="I102" s="61">
        <v>0</v>
      </c>
      <c r="J102" s="66" t="s">
        <v>1802</v>
      </c>
      <c r="K102" s="61">
        <v>3.3</v>
      </c>
      <c r="L102" s="61">
        <v>6</v>
      </c>
      <c r="M102" s="61">
        <v>6</v>
      </c>
      <c r="N102" s="159">
        <v>1</v>
      </c>
      <c r="O102" s="66" t="s">
        <v>1808</v>
      </c>
      <c r="P102" s="66" t="s">
        <v>1805</v>
      </c>
      <c r="Q102" s="66"/>
      <c r="R102" s="66">
        <v>0</v>
      </c>
      <c r="S102" s="66" t="s">
        <v>1804</v>
      </c>
      <c r="T102" s="66">
        <v>0</v>
      </c>
      <c r="U102" s="66" t="s">
        <v>1805</v>
      </c>
      <c r="V102" s="66">
        <v>1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[2]nganjuk!$L$144</f>
        <v>85.1</v>
      </c>
      <c r="AD102" s="63">
        <f>I102-$AC$102</f>
        <v>-85.1</v>
      </c>
    </row>
    <row r="103" spans="1:31" s="68" customFormat="1" ht="15" customHeight="1">
      <c r="A103" s="64"/>
      <c r="B103" s="64"/>
      <c r="C103" s="64"/>
      <c r="D103" s="65"/>
      <c r="E103" s="80"/>
      <c r="F103" s="66"/>
      <c r="G103" s="115"/>
      <c r="H103" s="62"/>
      <c r="I103" s="61"/>
      <c r="J103" s="66"/>
      <c r="K103" s="61"/>
      <c r="L103" s="61"/>
      <c r="M103" s="61"/>
      <c r="N103" s="159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1" s="68" customFormat="1" ht="15" customHeight="1">
      <c r="A104" s="313">
        <v>9106</v>
      </c>
      <c r="B104" s="64">
        <v>353</v>
      </c>
      <c r="C104" s="313" t="s">
        <v>1451</v>
      </c>
      <c r="D104" s="314">
        <v>1.4</v>
      </c>
      <c r="E104" s="349" t="s">
        <v>1452</v>
      </c>
      <c r="F104" s="66">
        <v>1</v>
      </c>
      <c r="G104" s="115" t="s">
        <v>1040</v>
      </c>
      <c r="H104" s="62" t="s">
        <v>224</v>
      </c>
      <c r="I104" s="61">
        <v>9.9999999999997868E-2</v>
      </c>
      <c r="J104" s="66" t="s">
        <v>1802</v>
      </c>
      <c r="K104" s="61">
        <v>12</v>
      </c>
      <c r="L104" s="61">
        <v>3.3</v>
      </c>
      <c r="M104" s="61">
        <v>3.5</v>
      </c>
      <c r="N104" s="159">
        <v>1</v>
      </c>
      <c r="O104" s="66" t="s">
        <v>1799</v>
      </c>
      <c r="P104" s="66" t="s">
        <v>1801</v>
      </c>
      <c r="Q104" s="66"/>
      <c r="R104" s="66">
        <v>0</v>
      </c>
      <c r="S104" s="66" t="s">
        <v>1816</v>
      </c>
      <c r="T104" s="66">
        <v>2</v>
      </c>
      <c r="U104" s="66" t="s">
        <v>1801</v>
      </c>
      <c r="V104" s="66">
        <v>0</v>
      </c>
      <c r="W104" s="66" t="s">
        <v>1806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[2]nganjuk!$L$165</f>
        <v>17.3</v>
      </c>
      <c r="AD104" s="63">
        <f>I104-$AC$104</f>
        <v>-17.200000000000003</v>
      </c>
    </row>
    <row r="105" spans="1:31" s="68" customFormat="1" ht="15" customHeight="1">
      <c r="A105" s="313"/>
      <c r="B105" s="64"/>
      <c r="C105" s="313"/>
      <c r="D105" s="314"/>
      <c r="E105" s="349"/>
      <c r="F105" s="66"/>
      <c r="G105" s="115"/>
      <c r="H105" s="62"/>
      <c r="I105" s="61"/>
      <c r="J105" s="66"/>
      <c r="K105" s="61"/>
      <c r="L105" s="61"/>
      <c r="M105" s="61"/>
      <c r="N105" s="159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1" s="68" customFormat="1" ht="15" customHeight="1">
      <c r="A106" s="313"/>
      <c r="B106" s="64">
        <v>354</v>
      </c>
      <c r="C106" s="313"/>
      <c r="D106" s="314"/>
      <c r="E106" s="349"/>
      <c r="F106" s="66">
        <v>2</v>
      </c>
      <c r="G106" s="115" t="s">
        <v>1041</v>
      </c>
      <c r="H106" s="62" t="s">
        <v>225</v>
      </c>
      <c r="I106" s="61">
        <v>0.89999999999999858</v>
      </c>
      <c r="J106" s="66" t="s">
        <v>1802</v>
      </c>
      <c r="K106" s="61">
        <v>12.1</v>
      </c>
      <c r="L106" s="61">
        <v>3</v>
      </c>
      <c r="M106" s="61">
        <v>3</v>
      </c>
      <c r="N106" s="159">
        <v>1</v>
      </c>
      <c r="O106" s="66" t="s">
        <v>1799</v>
      </c>
      <c r="P106" s="66" t="s">
        <v>1801</v>
      </c>
      <c r="Q106" s="66"/>
      <c r="R106" s="66">
        <v>1</v>
      </c>
      <c r="S106" s="66" t="s">
        <v>1816</v>
      </c>
      <c r="T106" s="66">
        <v>2</v>
      </c>
      <c r="U106" s="66" t="s">
        <v>1801</v>
      </c>
      <c r="V106" s="66">
        <v>1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D106" s="63">
        <f>I106-$AC$104</f>
        <v>-16.400000000000002</v>
      </c>
    </row>
    <row r="107" spans="1:31" s="68" customFormat="1" ht="15" customHeight="1">
      <c r="A107" s="64"/>
      <c r="B107" s="64"/>
      <c r="C107" s="64"/>
      <c r="D107" s="65"/>
      <c r="E107" s="80"/>
      <c r="F107" s="66"/>
      <c r="G107" s="115"/>
      <c r="H107" s="62"/>
      <c r="I107" s="61"/>
      <c r="J107" s="66"/>
      <c r="K107" s="61"/>
      <c r="L107" s="61"/>
      <c r="M107" s="61"/>
      <c r="N107" s="159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D107" s="63"/>
    </row>
    <row r="108" spans="1:31" s="68" customFormat="1" ht="15" customHeight="1">
      <c r="A108" s="64">
        <v>9094</v>
      </c>
      <c r="B108" s="64">
        <v>378</v>
      </c>
      <c r="C108" s="64" t="s">
        <v>1453</v>
      </c>
      <c r="D108" s="65">
        <v>1.5</v>
      </c>
      <c r="E108" s="80" t="s">
        <v>1454</v>
      </c>
      <c r="F108" s="66">
        <v>1</v>
      </c>
      <c r="G108" s="115" t="s">
        <v>1455</v>
      </c>
      <c r="H108" s="62" t="s">
        <v>196</v>
      </c>
      <c r="I108" s="61">
        <v>2.3499999999999943</v>
      </c>
      <c r="J108" s="66" t="s">
        <v>1802</v>
      </c>
      <c r="K108" s="61">
        <v>6.1</v>
      </c>
      <c r="L108" s="61">
        <v>6</v>
      </c>
      <c r="M108" s="61">
        <v>6</v>
      </c>
      <c r="N108" s="159">
        <v>2</v>
      </c>
      <c r="O108" s="66" t="s">
        <v>1808</v>
      </c>
      <c r="P108" s="66" t="s">
        <v>1805</v>
      </c>
      <c r="Q108" s="66"/>
      <c r="R108" s="66">
        <v>0</v>
      </c>
      <c r="S108" s="66" t="s">
        <v>1804</v>
      </c>
      <c r="T108" s="66">
        <v>0</v>
      </c>
      <c r="U108" s="66" t="s">
        <v>1805</v>
      </c>
      <c r="V108" s="66">
        <v>0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C108" s="63">
        <f>[2]nganjuk!$L$143</f>
        <v>82.45</v>
      </c>
      <c r="AD108" s="63">
        <f>I108-AC108</f>
        <v>-80.100000000000009</v>
      </c>
    </row>
    <row r="109" spans="1:31" s="68" customFormat="1" ht="15" customHeight="1">
      <c r="A109" s="64"/>
      <c r="B109" s="64"/>
      <c r="C109" s="64"/>
      <c r="D109" s="65"/>
      <c r="E109" s="80"/>
      <c r="F109" s="66"/>
      <c r="G109" s="115"/>
      <c r="H109" s="62"/>
      <c r="I109" s="61"/>
      <c r="J109" s="66"/>
      <c r="K109" s="61"/>
      <c r="L109" s="61"/>
      <c r="M109" s="61"/>
      <c r="N109" s="159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C109" s="63"/>
      <c r="AD109" s="63"/>
    </row>
    <row r="110" spans="1:31" s="68" customFormat="1" ht="15" customHeight="1">
      <c r="A110" s="313">
        <v>9049</v>
      </c>
      <c r="B110" s="64">
        <v>46</v>
      </c>
      <c r="C110" s="313">
        <v>9008</v>
      </c>
      <c r="D110" s="314">
        <v>0.9</v>
      </c>
      <c r="E110" s="349" t="s">
        <v>1456</v>
      </c>
      <c r="F110" s="66">
        <v>1</v>
      </c>
      <c r="G110" s="115" t="s">
        <v>1457</v>
      </c>
      <c r="H110" s="80" t="s">
        <v>403</v>
      </c>
      <c r="I110" s="61">
        <f>AE110-AD110</f>
        <v>0.39999999999997726</v>
      </c>
      <c r="J110" s="66" t="s">
        <v>1802</v>
      </c>
      <c r="K110" s="61">
        <v>6</v>
      </c>
      <c r="L110" s="61">
        <v>2.5</v>
      </c>
      <c r="M110" s="61">
        <v>2.5</v>
      </c>
      <c r="N110" s="159">
        <v>1</v>
      </c>
      <c r="O110" s="66" t="s">
        <v>1807</v>
      </c>
      <c r="P110" s="66" t="s">
        <v>1803</v>
      </c>
      <c r="Q110" s="66" t="s">
        <v>1811</v>
      </c>
      <c r="R110" s="66">
        <v>0</v>
      </c>
      <c r="S110" s="66" t="s">
        <v>1803</v>
      </c>
      <c r="T110" s="66">
        <v>0</v>
      </c>
      <c r="U110" s="66" t="s">
        <v>1809</v>
      </c>
      <c r="V110" s="66">
        <v>0</v>
      </c>
      <c r="W110" s="66" t="s">
        <v>1806</v>
      </c>
      <c r="X110" s="66" t="s">
        <v>1805</v>
      </c>
      <c r="Y110" s="66">
        <v>0</v>
      </c>
      <c r="Z110" s="66" t="s">
        <v>1807</v>
      </c>
      <c r="AA110" s="66" t="s">
        <v>1805</v>
      </c>
      <c r="AB110" s="67">
        <v>0</v>
      </c>
      <c r="AD110" s="63">
        <f>'[1]NGANJUK''Z'!$L$87</f>
        <v>760</v>
      </c>
      <c r="AE110" s="87">
        <v>760.4</v>
      </c>
    </row>
    <row r="111" spans="1:31" s="68" customFormat="1" ht="15" customHeight="1">
      <c r="A111" s="313"/>
      <c r="B111" s="64"/>
      <c r="C111" s="313"/>
      <c r="D111" s="314"/>
      <c r="E111" s="349"/>
      <c r="F111" s="66"/>
      <c r="G111" s="115"/>
      <c r="H111" s="80"/>
      <c r="I111" s="61"/>
      <c r="J111" s="66"/>
      <c r="K111" s="61"/>
      <c r="L111" s="61"/>
      <c r="M111" s="61"/>
      <c r="N111" s="159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D111" s="63"/>
      <c r="AE111" s="87"/>
    </row>
    <row r="112" spans="1:31" s="68" customFormat="1" ht="15" customHeight="1">
      <c r="A112" s="313"/>
      <c r="B112" s="64">
        <v>47</v>
      </c>
      <c r="C112" s="313"/>
      <c r="D112" s="314"/>
      <c r="E112" s="349"/>
      <c r="F112" s="66">
        <v>2</v>
      </c>
      <c r="G112" s="115" t="s">
        <v>1458</v>
      </c>
      <c r="H112" s="80" t="s">
        <v>404</v>
      </c>
      <c r="I112" s="61">
        <f>AE112-AD110</f>
        <v>0.5</v>
      </c>
      <c r="J112" s="66" t="s">
        <v>1802</v>
      </c>
      <c r="K112" s="61">
        <v>23.5</v>
      </c>
      <c r="L112" s="61">
        <v>4</v>
      </c>
      <c r="M112" s="61">
        <v>4</v>
      </c>
      <c r="N112" s="159">
        <v>2</v>
      </c>
      <c r="O112" s="66" t="s">
        <v>1805</v>
      </c>
      <c r="P112" s="66" t="s">
        <v>1803</v>
      </c>
      <c r="Q112" s="66" t="s">
        <v>1811</v>
      </c>
      <c r="R112" s="66">
        <v>0</v>
      </c>
      <c r="S112" s="66" t="s">
        <v>1803</v>
      </c>
      <c r="T112" s="66">
        <v>0</v>
      </c>
      <c r="U112" s="66" t="s">
        <v>1809</v>
      </c>
      <c r="V112" s="66">
        <v>0</v>
      </c>
      <c r="W112" s="66" t="s">
        <v>1806</v>
      </c>
      <c r="X112" s="66" t="s">
        <v>1805</v>
      </c>
      <c r="Y112" s="66">
        <v>0</v>
      </c>
      <c r="Z112" s="66" t="s">
        <v>1801</v>
      </c>
      <c r="AA112" s="66" t="s">
        <v>1805</v>
      </c>
      <c r="AB112" s="67">
        <v>0</v>
      </c>
      <c r="AE112" s="87">
        <v>760.5</v>
      </c>
    </row>
    <row r="113" spans="1:31" s="68" customFormat="1" ht="15" customHeight="1">
      <c r="A113" s="64"/>
      <c r="B113" s="64"/>
      <c r="C113" s="64"/>
      <c r="D113" s="65"/>
      <c r="E113" s="80"/>
      <c r="F113" s="66"/>
      <c r="G113" s="115"/>
      <c r="H113" s="80"/>
      <c r="I113" s="61"/>
      <c r="J113" s="66"/>
      <c r="K113" s="61"/>
      <c r="L113" s="61"/>
      <c r="M113" s="61"/>
      <c r="N113" s="159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E113" s="87"/>
    </row>
    <row r="114" spans="1:31" s="68" customFormat="1" ht="15" customHeight="1">
      <c r="A114" s="313">
        <v>9050</v>
      </c>
      <c r="B114" s="64">
        <v>60</v>
      </c>
      <c r="C114" s="313">
        <v>9010</v>
      </c>
      <c r="D114" s="314">
        <v>1.5</v>
      </c>
      <c r="E114" s="349" t="s">
        <v>1459</v>
      </c>
      <c r="F114" s="66">
        <v>1</v>
      </c>
      <c r="G114" s="115" t="s">
        <v>1460</v>
      </c>
      <c r="H114" s="80" t="s">
        <v>405</v>
      </c>
      <c r="I114" s="61">
        <f>AE114-AD114</f>
        <v>1.1000000000000227</v>
      </c>
      <c r="J114" s="66" t="s">
        <v>1802</v>
      </c>
      <c r="K114" s="61">
        <v>62</v>
      </c>
      <c r="L114" s="61">
        <v>3</v>
      </c>
      <c r="M114" s="61">
        <v>3</v>
      </c>
      <c r="N114" s="159">
        <v>2</v>
      </c>
      <c r="O114" s="66" t="s">
        <v>1805</v>
      </c>
      <c r="P114" s="66" t="s">
        <v>1803</v>
      </c>
      <c r="Q114" s="66" t="s">
        <v>1811</v>
      </c>
      <c r="R114" s="66">
        <v>0</v>
      </c>
      <c r="S114" s="66" t="s">
        <v>1803</v>
      </c>
      <c r="T114" s="66">
        <v>0</v>
      </c>
      <c r="U114" s="66" t="s">
        <v>1809</v>
      </c>
      <c r="V114" s="66">
        <v>0</v>
      </c>
      <c r="W114" s="66" t="s">
        <v>1806</v>
      </c>
      <c r="X114" s="66" t="s">
        <v>1805</v>
      </c>
      <c r="Y114" s="66">
        <v>0</v>
      </c>
      <c r="Z114" s="66" t="s">
        <v>1807</v>
      </c>
      <c r="AA114" s="66" t="s">
        <v>1805</v>
      </c>
      <c r="AB114" s="67">
        <v>0</v>
      </c>
      <c r="AD114" s="63">
        <f>'[1]NGANJUK''Z'!$L$88</f>
        <v>767.8</v>
      </c>
      <c r="AE114" s="87">
        <v>768.9</v>
      </c>
    </row>
    <row r="115" spans="1:31" s="68" customFormat="1" ht="15" customHeight="1">
      <c r="A115" s="313"/>
      <c r="B115" s="64"/>
      <c r="C115" s="316"/>
      <c r="D115" s="318"/>
      <c r="E115" s="344"/>
      <c r="F115" s="180"/>
      <c r="G115" s="234"/>
      <c r="H115" s="128"/>
      <c r="I115" s="197"/>
      <c r="J115" s="180"/>
      <c r="K115" s="197"/>
      <c r="L115" s="197"/>
      <c r="M115" s="197"/>
      <c r="N115" s="253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91"/>
      <c r="AD115" s="63"/>
      <c r="AE115" s="87"/>
    </row>
    <row r="116" spans="1:31" s="68" customFormat="1" ht="15" customHeight="1" thickBot="1">
      <c r="A116" s="313"/>
      <c r="B116" s="64">
        <v>61</v>
      </c>
      <c r="C116" s="317"/>
      <c r="D116" s="319"/>
      <c r="E116" s="364"/>
      <c r="F116" s="83">
        <v>2</v>
      </c>
      <c r="G116" s="210" t="s">
        <v>1461</v>
      </c>
      <c r="H116" s="211" t="s">
        <v>406</v>
      </c>
      <c r="I116" s="82">
        <f>AE116-AD114</f>
        <v>1.3000000000000682</v>
      </c>
      <c r="J116" s="83" t="s">
        <v>1802</v>
      </c>
      <c r="K116" s="82">
        <v>4</v>
      </c>
      <c r="L116" s="82">
        <v>3</v>
      </c>
      <c r="M116" s="82">
        <v>3</v>
      </c>
      <c r="N116" s="121">
        <v>1</v>
      </c>
      <c r="O116" s="83" t="s">
        <v>1807</v>
      </c>
      <c r="P116" s="83" t="s">
        <v>1803</v>
      </c>
      <c r="Q116" s="83" t="s">
        <v>1811</v>
      </c>
      <c r="R116" s="83">
        <v>0</v>
      </c>
      <c r="S116" s="83" t="s">
        <v>1803</v>
      </c>
      <c r="T116" s="83">
        <v>0</v>
      </c>
      <c r="U116" s="83" t="s">
        <v>1809</v>
      </c>
      <c r="V116" s="83">
        <v>0</v>
      </c>
      <c r="W116" s="83" t="s">
        <v>1806</v>
      </c>
      <c r="X116" s="83" t="s">
        <v>1805</v>
      </c>
      <c r="Y116" s="83">
        <v>0</v>
      </c>
      <c r="Z116" s="83" t="s">
        <v>1807</v>
      </c>
      <c r="AA116" s="83" t="s">
        <v>1805</v>
      </c>
      <c r="AB116" s="84">
        <v>0</v>
      </c>
      <c r="AE116" s="87">
        <v>769.1</v>
      </c>
    </row>
    <row r="117" spans="1:31" s="68" customFormat="1" ht="15" customHeight="1">
      <c r="A117" s="96"/>
      <c r="B117" s="96"/>
      <c r="C117" s="96"/>
      <c r="D117" s="181"/>
      <c r="F117" s="96"/>
      <c r="G117" s="182"/>
      <c r="I117" s="184"/>
      <c r="J117" s="96"/>
      <c r="K117" s="184"/>
      <c r="L117" s="184"/>
      <c r="M117" s="184"/>
      <c r="N117" s="254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E117" s="87"/>
    </row>
    <row r="118" spans="1:31">
      <c r="F118" s="96"/>
      <c r="G118" s="96"/>
    </row>
    <row r="119" spans="1:31">
      <c r="C119" s="129" t="s">
        <v>1064</v>
      </c>
      <c r="D119"/>
      <c r="E119"/>
      <c r="F119" s="129" t="s">
        <v>1065</v>
      </c>
      <c r="G119"/>
      <c r="H119"/>
      <c r="I119" s="129" t="s">
        <v>1066</v>
      </c>
      <c r="J119"/>
      <c r="K119"/>
      <c r="L119" s="129" t="s">
        <v>1067</v>
      </c>
      <c r="M119"/>
      <c r="N119"/>
      <c r="O119" s="129" t="s">
        <v>1068</v>
      </c>
      <c r="P119"/>
      <c r="Q119"/>
      <c r="R119"/>
      <c r="S119"/>
      <c r="T119" s="129" t="s">
        <v>1069</v>
      </c>
      <c r="U119"/>
      <c r="V119"/>
      <c r="W119"/>
      <c r="X119"/>
      <c r="Y119"/>
      <c r="Z119"/>
    </row>
    <row r="120" spans="1:31">
      <c r="C120" s="130" t="s">
        <v>1070</v>
      </c>
      <c r="D120" s="131" t="s">
        <v>1071</v>
      </c>
      <c r="E120"/>
      <c r="F120" s="132" t="s">
        <v>1072</v>
      </c>
      <c r="G120" s="132" t="s">
        <v>1073</v>
      </c>
      <c r="H120"/>
      <c r="I120" s="132" t="s">
        <v>1074</v>
      </c>
      <c r="J120" s="132" t="s">
        <v>1075</v>
      </c>
      <c r="K120" s="133"/>
      <c r="L120" s="132" t="s">
        <v>1076</v>
      </c>
      <c r="M120" s="132" t="s">
        <v>1077</v>
      </c>
      <c r="N120" s="133"/>
      <c r="O120" s="133"/>
      <c r="P120" s="132"/>
      <c r="Q120" s="132"/>
      <c r="R120" s="133"/>
      <c r="S120" s="133"/>
      <c r="T120" s="132" t="s">
        <v>1078</v>
      </c>
      <c r="U120" s="132" t="s">
        <v>1079</v>
      </c>
      <c r="V120" s="133"/>
      <c r="W120" s="133"/>
      <c r="X120" s="133"/>
      <c r="Y120" s="133"/>
      <c r="Z120" s="133"/>
    </row>
    <row r="121" spans="1:31">
      <c r="C121" s="130" t="s">
        <v>1080</v>
      </c>
      <c r="D121" s="131" t="s">
        <v>1081</v>
      </c>
      <c r="E121"/>
      <c r="F121" s="132" t="s">
        <v>1082</v>
      </c>
      <c r="G121" s="132" t="s">
        <v>1083</v>
      </c>
      <c r="H121"/>
      <c r="I121" s="132" t="s">
        <v>1084</v>
      </c>
      <c r="J121" s="132" t="s">
        <v>1085</v>
      </c>
      <c r="K121" s="133"/>
      <c r="L121" s="132" t="s">
        <v>1086</v>
      </c>
      <c r="M121" s="132" t="s">
        <v>1087</v>
      </c>
      <c r="N121" s="133"/>
      <c r="O121" s="132" t="s">
        <v>1088</v>
      </c>
      <c r="P121" s="132"/>
      <c r="Q121" s="132"/>
      <c r="R121" s="133"/>
      <c r="S121" s="133"/>
      <c r="T121" s="132" t="s">
        <v>1089</v>
      </c>
      <c r="U121" s="132" t="s">
        <v>1090</v>
      </c>
      <c r="V121" s="133"/>
      <c r="W121" s="133"/>
      <c r="X121" s="133"/>
      <c r="Y121" s="133"/>
      <c r="Z121" s="133"/>
    </row>
    <row r="122" spans="1:31">
      <c r="C122" s="130" t="s">
        <v>1091</v>
      </c>
      <c r="D122" s="131" t="s">
        <v>1092</v>
      </c>
      <c r="E122"/>
      <c r="F122" s="132" t="s">
        <v>1093</v>
      </c>
      <c r="G122" s="132" t="s">
        <v>1094</v>
      </c>
      <c r="H122"/>
      <c r="I122" s="132" t="s">
        <v>1095</v>
      </c>
      <c r="J122" s="132" t="s">
        <v>1096</v>
      </c>
      <c r="K122" s="133"/>
      <c r="L122" s="132" t="s">
        <v>1097</v>
      </c>
      <c r="M122" s="132" t="s">
        <v>1098</v>
      </c>
      <c r="N122" s="133"/>
      <c r="O122" s="132" t="s">
        <v>1099</v>
      </c>
      <c r="P122" s="132" t="s">
        <v>1100</v>
      </c>
      <c r="Q122" s="132"/>
      <c r="R122" s="133"/>
      <c r="S122" s="133"/>
      <c r="T122" s="132" t="s">
        <v>1101</v>
      </c>
      <c r="U122" s="132" t="s">
        <v>1102</v>
      </c>
      <c r="V122" s="133"/>
      <c r="W122" s="133"/>
      <c r="X122" s="133"/>
      <c r="Y122" s="133"/>
      <c r="Z122" s="133"/>
    </row>
    <row r="123" spans="1:31">
      <c r="C123" s="130" t="s">
        <v>1103</v>
      </c>
      <c r="D123" s="131" t="s">
        <v>1104</v>
      </c>
      <c r="E123"/>
      <c r="F123" s="132" t="s">
        <v>1105</v>
      </c>
      <c r="G123" s="132" t="s">
        <v>1106</v>
      </c>
      <c r="H123"/>
      <c r="I123" s="132" t="s">
        <v>1107</v>
      </c>
      <c r="J123" s="132" t="s">
        <v>1108</v>
      </c>
      <c r="K123" s="133"/>
      <c r="L123" s="132" t="s">
        <v>1109</v>
      </c>
      <c r="M123" s="132" t="s">
        <v>1110</v>
      </c>
      <c r="N123" s="133"/>
      <c r="O123" s="132" t="s">
        <v>1095</v>
      </c>
      <c r="P123" s="132" t="s">
        <v>1111</v>
      </c>
      <c r="Q123" s="132"/>
      <c r="R123" s="133"/>
      <c r="S123" s="133"/>
      <c r="T123" s="132" t="s">
        <v>1112</v>
      </c>
      <c r="U123" s="132" t="s">
        <v>1113</v>
      </c>
      <c r="V123" s="133"/>
      <c r="W123" s="133"/>
      <c r="X123" s="133"/>
      <c r="Y123" s="133"/>
      <c r="Z123" s="133"/>
    </row>
    <row r="124" spans="1:31">
      <c r="C124"/>
      <c r="D124" s="134"/>
      <c r="E124"/>
      <c r="F124" s="132" t="s">
        <v>1114</v>
      </c>
      <c r="G124" s="132" t="s">
        <v>1115</v>
      </c>
      <c r="H124"/>
      <c r="I124" s="132" t="s">
        <v>1116</v>
      </c>
      <c r="J124" s="132" t="s">
        <v>1117</v>
      </c>
      <c r="K124" s="133"/>
      <c r="L124" s="132" t="s">
        <v>1118</v>
      </c>
      <c r="M124" s="132" t="s">
        <v>1119</v>
      </c>
      <c r="N124" s="133"/>
      <c r="O124" s="133"/>
      <c r="P124" s="133"/>
      <c r="Q124" s="133"/>
      <c r="R124" s="133"/>
      <c r="S124" s="133"/>
      <c r="T124" s="132" t="s">
        <v>1120</v>
      </c>
      <c r="U124" s="132" t="s">
        <v>1121</v>
      </c>
      <c r="V124" s="133"/>
      <c r="W124" s="133"/>
      <c r="X124" s="133"/>
      <c r="Y124" s="133"/>
      <c r="Z124" s="133"/>
    </row>
    <row r="125" spans="1:31">
      <c r="C125" s="135" t="s">
        <v>1122</v>
      </c>
      <c r="D125" s="134"/>
      <c r="E125"/>
      <c r="F125" s="132" t="s">
        <v>1101</v>
      </c>
      <c r="G125" s="132" t="s">
        <v>1123</v>
      </c>
      <c r="H125"/>
      <c r="I125" s="132" t="s">
        <v>1124</v>
      </c>
      <c r="J125" s="132" t="s">
        <v>1125</v>
      </c>
      <c r="K125" s="133"/>
      <c r="L125" s="132" t="s">
        <v>1126</v>
      </c>
      <c r="M125" s="132" t="s">
        <v>1127</v>
      </c>
      <c r="N125" s="133"/>
      <c r="O125" s="132" t="s">
        <v>1128</v>
      </c>
      <c r="P125" s="132"/>
      <c r="Q125" s="132"/>
      <c r="R125" s="133"/>
      <c r="S125" s="133"/>
      <c r="T125" s="132" t="s">
        <v>1107</v>
      </c>
      <c r="U125" s="132" t="s">
        <v>1129</v>
      </c>
      <c r="V125" s="133"/>
      <c r="W125" s="133"/>
      <c r="X125" s="133"/>
      <c r="Y125" s="133"/>
      <c r="Z125" s="133"/>
    </row>
    <row r="126" spans="1:31">
      <c r="C126" s="130" t="s">
        <v>1130</v>
      </c>
      <c r="D126" s="136" t="s">
        <v>1131</v>
      </c>
      <c r="E126" s="137"/>
      <c r="F126" s="132" t="s">
        <v>1132</v>
      </c>
      <c r="G126" s="132" t="s">
        <v>1133</v>
      </c>
      <c r="H126"/>
      <c r="I126" s="132" t="s">
        <v>1134</v>
      </c>
      <c r="J126" s="132" t="s">
        <v>1135</v>
      </c>
      <c r="K126" s="133"/>
      <c r="L126" s="132" t="s">
        <v>1136</v>
      </c>
      <c r="M126" s="132" t="s">
        <v>1137</v>
      </c>
      <c r="N126" s="133"/>
      <c r="O126" s="132" t="s">
        <v>1138</v>
      </c>
      <c r="P126" s="132" t="s">
        <v>1139</v>
      </c>
      <c r="Q126" s="132"/>
      <c r="R126" s="133"/>
      <c r="S126" s="133"/>
      <c r="T126" s="132" t="s">
        <v>1140</v>
      </c>
      <c r="U126" s="132" t="s">
        <v>1141</v>
      </c>
      <c r="V126" s="133"/>
      <c r="W126" s="133"/>
      <c r="X126" s="133"/>
      <c r="Y126" s="133"/>
      <c r="Z126" s="133"/>
    </row>
    <row r="127" spans="1:31">
      <c r="C127" s="130" t="s">
        <v>1142</v>
      </c>
      <c r="D127" s="136" t="s">
        <v>1143</v>
      </c>
      <c r="E127" s="137"/>
      <c r="F127" s="132" t="s">
        <v>1144</v>
      </c>
      <c r="G127" s="132" t="s">
        <v>1145</v>
      </c>
      <c r="H127"/>
      <c r="I127" s="132"/>
      <c r="J127" s="132" t="s">
        <v>1146</v>
      </c>
      <c r="K127" s="133"/>
      <c r="L127" s="132" t="s">
        <v>1147</v>
      </c>
      <c r="M127" s="132" t="s">
        <v>1148</v>
      </c>
      <c r="N127" s="133"/>
      <c r="O127" s="132" t="s">
        <v>1149</v>
      </c>
      <c r="P127" s="132" t="s">
        <v>1111</v>
      </c>
      <c r="Q127" s="132"/>
      <c r="R127" s="133"/>
      <c r="S127" s="133"/>
      <c r="T127" s="132" t="s">
        <v>1149</v>
      </c>
      <c r="U127" s="132" t="s">
        <v>1150</v>
      </c>
      <c r="V127" s="133"/>
      <c r="W127" s="133"/>
      <c r="X127" s="133"/>
      <c r="Y127" s="133"/>
      <c r="Z127" s="133"/>
    </row>
    <row r="128" spans="1:31">
      <c r="C128" s="130" t="s">
        <v>1151</v>
      </c>
      <c r="D128" s="136" t="s">
        <v>1152</v>
      </c>
      <c r="E128" s="137"/>
      <c r="F128" s="132" t="s">
        <v>1149</v>
      </c>
      <c r="G128" s="132" t="s">
        <v>1153</v>
      </c>
      <c r="H128"/>
      <c r="I128" s="132" t="s">
        <v>1089</v>
      </c>
      <c r="J128" s="132" t="s">
        <v>1154</v>
      </c>
      <c r="K128" s="133"/>
      <c r="L128" s="133"/>
      <c r="M128" s="133"/>
      <c r="N128" s="133"/>
      <c r="O128" s="132" t="s">
        <v>1089</v>
      </c>
      <c r="P128" s="132" t="s">
        <v>1155</v>
      </c>
      <c r="Q128" s="132"/>
      <c r="R128" s="133"/>
      <c r="S128" s="133"/>
      <c r="T128" s="132" t="s">
        <v>1095</v>
      </c>
      <c r="U128" s="132" t="s">
        <v>1156</v>
      </c>
      <c r="V128" s="133"/>
      <c r="W128" s="133"/>
      <c r="X128" s="133"/>
      <c r="Y128" s="133"/>
      <c r="Z128" s="133"/>
    </row>
    <row r="129" spans="3:26">
      <c r="C129" s="130" t="s">
        <v>1157</v>
      </c>
      <c r="D129" s="136" t="s">
        <v>1170</v>
      </c>
      <c r="E129" s="137"/>
      <c r="F129" s="132" t="s">
        <v>1171</v>
      </c>
      <c r="G129" s="132" t="s">
        <v>1172</v>
      </c>
      <c r="H129"/>
      <c r="I129" s="132" t="s">
        <v>1173</v>
      </c>
      <c r="J129" s="132" t="s">
        <v>1174</v>
      </c>
      <c r="K129" s="133"/>
      <c r="L129" s="132"/>
      <c r="M129" s="132"/>
      <c r="N129" s="133"/>
      <c r="O129" s="132" t="s">
        <v>1107</v>
      </c>
      <c r="P129" s="132" t="s">
        <v>1175</v>
      </c>
      <c r="Q129" s="132"/>
      <c r="R129" s="133"/>
      <c r="S129" s="133"/>
      <c r="T129" s="132" t="s">
        <v>1134</v>
      </c>
      <c r="U129" s="132" t="s">
        <v>1176</v>
      </c>
      <c r="V129" s="133"/>
      <c r="W129" s="133"/>
      <c r="X129" s="133"/>
      <c r="Y129" s="133"/>
      <c r="Z129" s="133"/>
    </row>
    <row r="130" spans="3:26">
      <c r="C130" s="130" t="s">
        <v>1177</v>
      </c>
      <c r="D130" s="136" t="s">
        <v>1178</v>
      </c>
      <c r="E130" s="137"/>
      <c r="F130" s="132" t="s">
        <v>1089</v>
      </c>
      <c r="G130" s="132" t="s">
        <v>1179</v>
      </c>
      <c r="H130"/>
      <c r="I130" s="132" t="s">
        <v>1149</v>
      </c>
      <c r="J130" s="132" t="s">
        <v>1085</v>
      </c>
      <c r="K130" s="133"/>
      <c r="L130" s="133"/>
      <c r="M130" s="133"/>
      <c r="N130" s="133"/>
      <c r="O130" s="132" t="s">
        <v>1140</v>
      </c>
      <c r="P130" s="132" t="s">
        <v>1180</v>
      </c>
      <c r="Q130" s="132"/>
      <c r="R130" s="133"/>
      <c r="S130" s="133"/>
      <c r="T130" s="132" t="s">
        <v>1181</v>
      </c>
      <c r="U130" s="132" t="s">
        <v>1182</v>
      </c>
      <c r="V130" s="133"/>
      <c r="W130" s="133"/>
      <c r="X130" s="133"/>
      <c r="Y130" s="133"/>
      <c r="Z130" s="133"/>
    </row>
    <row r="131" spans="3:26">
      <c r="C131" s="130" t="s">
        <v>1183</v>
      </c>
      <c r="D131" s="136" t="s">
        <v>1184</v>
      </c>
      <c r="E131" s="137"/>
      <c r="F131" s="132" t="s">
        <v>1185</v>
      </c>
      <c r="G131" s="132" t="s">
        <v>1186</v>
      </c>
      <c r="H131"/>
      <c r="I131" s="132"/>
      <c r="J131" s="132" t="s">
        <v>1174</v>
      </c>
      <c r="K131" s="133"/>
      <c r="L131" s="132"/>
      <c r="M131" s="132"/>
      <c r="N131" s="133"/>
      <c r="O131" s="132" t="s">
        <v>1132</v>
      </c>
      <c r="P131" s="132" t="s">
        <v>1187</v>
      </c>
      <c r="Q131" s="132"/>
      <c r="R131" s="133"/>
      <c r="S131" s="133"/>
      <c r="T131" s="132" t="s">
        <v>1124</v>
      </c>
      <c r="U131" s="132" t="s">
        <v>1188</v>
      </c>
      <c r="V131" s="133"/>
      <c r="W131" s="133"/>
      <c r="X131" s="133"/>
      <c r="Y131" s="133"/>
      <c r="Z131" s="133"/>
    </row>
    <row r="132" spans="3:26">
      <c r="C132" s="135"/>
      <c r="D132" s="138"/>
      <c r="E132" s="139"/>
      <c r="F132" s="132" t="s">
        <v>1189</v>
      </c>
      <c r="G132" s="132" t="s">
        <v>1190</v>
      </c>
      <c r="H132"/>
      <c r="I132" s="132" t="s">
        <v>1140</v>
      </c>
      <c r="J132" s="132" t="s">
        <v>1085</v>
      </c>
      <c r="K132" s="133"/>
      <c r="L132" s="133"/>
      <c r="M132" s="133"/>
      <c r="N132" s="133"/>
      <c r="O132" s="133"/>
      <c r="P132" s="133"/>
      <c r="Q132" s="133"/>
      <c r="R132" s="133"/>
      <c r="S132" s="133"/>
      <c r="T132" s="132" t="s">
        <v>1144</v>
      </c>
      <c r="U132" s="132" t="s">
        <v>1191</v>
      </c>
      <c r="V132" s="133"/>
      <c r="W132" s="133"/>
      <c r="X132" s="133"/>
      <c r="Y132" s="133"/>
      <c r="Z132" s="133"/>
    </row>
    <row r="133" spans="3:26">
      <c r="C133" s="139"/>
      <c r="D133" s="138"/>
      <c r="E133" s="139"/>
      <c r="F133" s="132" t="s">
        <v>1192</v>
      </c>
      <c r="G133" s="132" t="s">
        <v>1193</v>
      </c>
      <c r="H133"/>
      <c r="I133" s="132"/>
      <c r="J133" s="132" t="s">
        <v>1194</v>
      </c>
      <c r="K133" s="133"/>
      <c r="L133" s="132"/>
      <c r="M133" s="132"/>
      <c r="N133" s="133"/>
      <c r="O133" s="132"/>
      <c r="P133" s="132"/>
      <c r="Q133" s="132"/>
      <c r="R133" s="133"/>
      <c r="S133" s="133"/>
      <c r="T133" s="132" t="s">
        <v>1195</v>
      </c>
      <c r="U133" s="132" t="s">
        <v>1196</v>
      </c>
      <c r="V133" s="133"/>
      <c r="W133" s="133"/>
      <c r="X133" s="133"/>
      <c r="Y133" s="133"/>
      <c r="Z133" s="133"/>
    </row>
    <row r="134" spans="3:26">
      <c r="C134"/>
      <c r="D134" s="134"/>
      <c r="E134"/>
      <c r="F134" s="132" t="s">
        <v>1134</v>
      </c>
      <c r="G134" s="132" t="s">
        <v>1148</v>
      </c>
      <c r="H134"/>
      <c r="I134" s="132" t="s">
        <v>1171</v>
      </c>
      <c r="J134" s="132" t="s">
        <v>1154</v>
      </c>
      <c r="K134" s="133"/>
      <c r="L134" s="133"/>
      <c r="M134" s="133"/>
      <c r="N134" s="133"/>
      <c r="O134" s="133"/>
      <c r="P134" s="133"/>
      <c r="Q134" s="133"/>
      <c r="R134" s="133"/>
      <c r="S134" s="133"/>
      <c r="T134" s="132" t="s">
        <v>1197</v>
      </c>
      <c r="U134" s="132" t="s">
        <v>1198</v>
      </c>
      <c r="V134" s="133"/>
      <c r="W134" s="133"/>
      <c r="X134" s="133"/>
      <c r="Y134" s="133"/>
      <c r="Z134" s="133"/>
    </row>
    <row r="135" spans="3:26">
      <c r="C135"/>
      <c r="D135" s="134"/>
      <c r="E135"/>
      <c r="F135" s="135"/>
      <c r="G135" s="135"/>
      <c r="H135"/>
      <c r="I135" s="132"/>
      <c r="J135" s="132" t="s">
        <v>1199</v>
      </c>
      <c r="K135" s="133"/>
      <c r="L135" s="133"/>
      <c r="M135" s="133"/>
      <c r="N135" s="133"/>
      <c r="O135" s="132"/>
      <c r="P135" s="132"/>
      <c r="Q135" s="132"/>
      <c r="R135" s="133"/>
      <c r="S135" s="133"/>
      <c r="T135" s="132" t="s">
        <v>1200</v>
      </c>
      <c r="U135" s="132" t="s">
        <v>1201</v>
      </c>
      <c r="V135" s="133"/>
      <c r="W135" s="133"/>
      <c r="X135" s="133"/>
      <c r="Y135" s="133"/>
      <c r="Z135" s="133"/>
    </row>
    <row r="136" spans="3:26">
      <c r="C136"/>
      <c r="D136" s="134"/>
      <c r="E136"/>
      <c r="F136"/>
      <c r="G136"/>
      <c r="H136"/>
      <c r="I136" s="133"/>
      <c r="J136" s="133"/>
      <c r="K136" s="133"/>
      <c r="L136" s="133"/>
      <c r="M136" s="133"/>
      <c r="N136" s="133"/>
      <c r="O136" s="133"/>
      <c r="P136" s="133"/>
      <c r="Q136" s="133"/>
      <c r="R136" s="133"/>
      <c r="S136" s="133"/>
      <c r="T136" s="132" t="s">
        <v>1202</v>
      </c>
      <c r="U136" s="132" t="s">
        <v>1203</v>
      </c>
      <c r="V136" s="133"/>
      <c r="W136" s="133"/>
      <c r="X136" s="133"/>
      <c r="Y136" s="133"/>
      <c r="Z136" s="133"/>
    </row>
    <row r="137" spans="3:26">
      <c r="C137"/>
      <c r="D137" s="134"/>
      <c r="E137"/>
      <c r="F137"/>
      <c r="G137"/>
      <c r="H137"/>
      <c r="I137" s="133"/>
      <c r="J137" s="133"/>
      <c r="K137" s="133"/>
      <c r="L137" s="133"/>
      <c r="M137" s="133"/>
      <c r="N137" s="133"/>
      <c r="O137" s="132"/>
      <c r="P137" s="132"/>
      <c r="Q137" s="132"/>
      <c r="R137" s="133"/>
      <c r="S137" s="133"/>
      <c r="T137" s="132" t="s">
        <v>1084</v>
      </c>
      <c r="U137" s="132" t="s">
        <v>1204</v>
      </c>
      <c r="V137" s="133"/>
      <c r="W137" s="133"/>
      <c r="X137" s="133"/>
      <c r="Y137" s="133"/>
      <c r="Z137" s="133"/>
    </row>
    <row r="138" spans="3:26">
      <c r="C138"/>
      <c r="D138" s="134"/>
      <c r="E138"/>
      <c r="F138"/>
      <c r="G138"/>
      <c r="H138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2" t="s">
        <v>1171</v>
      </c>
      <c r="U138" s="132" t="s">
        <v>1205</v>
      </c>
      <c r="V138" s="133"/>
      <c r="W138" s="133"/>
      <c r="X138" s="133"/>
      <c r="Y138" s="133"/>
      <c r="Z138" s="133"/>
    </row>
    <row r="139" spans="3:26">
      <c r="C139"/>
      <c r="D139" s="134"/>
      <c r="E139"/>
      <c r="F139"/>
      <c r="G139"/>
      <c r="H139"/>
      <c r="I139" s="133"/>
      <c r="J139" s="133"/>
      <c r="K139" s="133"/>
      <c r="L139" s="133"/>
      <c r="M139" s="133"/>
      <c r="N139" s="133"/>
      <c r="O139" s="132"/>
      <c r="P139" s="132"/>
      <c r="Q139" s="132"/>
      <c r="R139" s="133"/>
      <c r="S139" s="133"/>
      <c r="T139" s="132" t="s">
        <v>1074</v>
      </c>
      <c r="U139" s="132" t="s">
        <v>1206</v>
      </c>
      <c r="V139" s="133"/>
      <c r="W139" s="133"/>
      <c r="X139" s="133"/>
      <c r="Y139" s="133"/>
      <c r="Z139" s="133"/>
    </row>
    <row r="140" spans="3:26">
      <c r="C140"/>
      <c r="D140" s="134"/>
      <c r="E140"/>
      <c r="F140"/>
      <c r="G140"/>
      <c r="H140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2" t="s">
        <v>1132</v>
      </c>
      <c r="U140" s="132" t="s">
        <v>1148</v>
      </c>
      <c r="V140" s="133"/>
      <c r="W140" s="133"/>
      <c r="X140" s="133"/>
      <c r="Y140" s="133"/>
      <c r="Z140" s="133"/>
    </row>
    <row r="141" spans="3:26">
      <c r="C141"/>
      <c r="D141" s="134"/>
      <c r="E141"/>
      <c r="F141"/>
      <c r="G141"/>
      <c r="H141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</row>
  </sheetData>
  <mergeCells count="74">
    <mergeCell ref="E24:E34"/>
    <mergeCell ref="E36:E38"/>
    <mergeCell ref="C56:C58"/>
    <mergeCell ref="D56:D58"/>
    <mergeCell ref="C36:C38"/>
    <mergeCell ref="D36:D38"/>
    <mergeCell ref="C40:C44"/>
    <mergeCell ref="D40:D44"/>
    <mergeCell ref="C50:C52"/>
    <mergeCell ref="C24:C34"/>
    <mergeCell ref="E40:E44"/>
    <mergeCell ref="A40:A44"/>
    <mergeCell ref="A50:A52"/>
    <mergeCell ref="E56:E58"/>
    <mergeCell ref="D50:D52"/>
    <mergeCell ref="E50:E52"/>
    <mergeCell ref="D110:D112"/>
    <mergeCell ref="C12:C16"/>
    <mergeCell ref="A18:A22"/>
    <mergeCell ref="D18:D22"/>
    <mergeCell ref="A24:A34"/>
    <mergeCell ref="D24:D34"/>
    <mergeCell ref="C18:C22"/>
    <mergeCell ref="A12:A16"/>
    <mergeCell ref="D12:D16"/>
    <mergeCell ref="A56:A58"/>
    <mergeCell ref="A80:A90"/>
    <mergeCell ref="C92:C96"/>
    <mergeCell ref="D80:D90"/>
    <mergeCell ref="A72:A78"/>
    <mergeCell ref="A68:A70"/>
    <mergeCell ref="C68:C70"/>
    <mergeCell ref="E12:E16"/>
    <mergeCell ref="E18:E22"/>
    <mergeCell ref="E110:E112"/>
    <mergeCell ref="A114:A116"/>
    <mergeCell ref="D114:D116"/>
    <mergeCell ref="E114:E116"/>
    <mergeCell ref="C110:C112"/>
    <mergeCell ref="C114:C116"/>
    <mergeCell ref="A110:A112"/>
    <mergeCell ref="A104:A106"/>
    <mergeCell ref="D104:D106"/>
    <mergeCell ref="E104:E106"/>
    <mergeCell ref="C104:C106"/>
    <mergeCell ref="A92:A96"/>
    <mergeCell ref="D92:D96"/>
    <mergeCell ref="E92:E96"/>
    <mergeCell ref="E80:E90"/>
    <mergeCell ref="C80:C90"/>
    <mergeCell ref="C1:AB1"/>
    <mergeCell ref="C6:C9"/>
    <mergeCell ref="D6:D9"/>
    <mergeCell ref="E6:E9"/>
    <mergeCell ref="F6:F8"/>
    <mergeCell ref="H6:H8"/>
    <mergeCell ref="G6:G8"/>
    <mergeCell ref="N7:N8"/>
    <mergeCell ref="O7:R7"/>
    <mergeCell ref="D72:D78"/>
    <mergeCell ref="E72:E78"/>
    <mergeCell ref="C72:C78"/>
    <mergeCell ref="D68:D70"/>
    <mergeCell ref="E68:E70"/>
    <mergeCell ref="I6:I8"/>
    <mergeCell ref="J6:J8"/>
    <mergeCell ref="K6:N6"/>
    <mergeCell ref="S7:T7"/>
    <mergeCell ref="O6:AB6"/>
    <mergeCell ref="U7:V7"/>
    <mergeCell ref="W7:Y7"/>
    <mergeCell ref="Z7:AB7"/>
    <mergeCell ref="K7:K8"/>
    <mergeCell ref="L7:M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55" min="2" max="27" man="1"/>
    <brk id="109" min="2" max="27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11"/>
  </sheetPr>
  <dimension ref="A1:AD99"/>
  <sheetViews>
    <sheetView view="pageBreakPreview" topLeftCell="A70" zoomScale="75" zoomScaleNormal="25" zoomScaleSheetLayoutView="25" workbookViewId="0">
      <selection activeCell="F41" sqref="F41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491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13">
        <v>9086</v>
      </c>
      <c r="B10" s="64">
        <v>333</v>
      </c>
      <c r="C10" s="356" t="s">
        <v>1352</v>
      </c>
      <c r="D10" s="337">
        <v>3.8</v>
      </c>
      <c r="E10" s="357" t="s">
        <v>1353</v>
      </c>
      <c r="F10" s="78">
        <v>5</v>
      </c>
      <c r="G10" s="119" t="s">
        <v>1354</v>
      </c>
      <c r="H10" s="95" t="s">
        <v>197</v>
      </c>
      <c r="I10" s="81">
        <v>4.9000000000000004</v>
      </c>
      <c r="J10" s="78" t="s">
        <v>1802</v>
      </c>
      <c r="K10" s="81">
        <v>9.6999999999999993</v>
      </c>
      <c r="L10" s="81">
        <v>4</v>
      </c>
      <c r="M10" s="81">
        <v>4.5999999999999996</v>
      </c>
      <c r="N10" s="81">
        <v>2</v>
      </c>
      <c r="O10" s="78" t="s">
        <v>1799</v>
      </c>
      <c r="P10" s="78" t="s">
        <v>1801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1803</v>
      </c>
      <c r="AB10" s="79">
        <v>0</v>
      </c>
      <c r="AD10" s="63" t="e">
        <f>I10-#REF!</f>
        <v>#REF!</v>
      </c>
    </row>
    <row r="11" spans="1:30" s="68" customFormat="1" ht="15" customHeight="1">
      <c r="A11" s="313"/>
      <c r="B11" s="64"/>
      <c r="C11" s="332"/>
      <c r="D11" s="331"/>
      <c r="E11" s="323"/>
      <c r="F11" s="97"/>
      <c r="G11" s="120"/>
      <c r="H11" s="101"/>
      <c r="I11" s="102"/>
      <c r="J11" s="97"/>
      <c r="K11" s="102"/>
      <c r="L11" s="102"/>
      <c r="M11" s="102"/>
      <c r="N11" s="102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</row>
    <row r="12" spans="1:30" s="68" customFormat="1" ht="15" customHeight="1">
      <c r="A12" s="313"/>
      <c r="B12" s="64">
        <v>334</v>
      </c>
      <c r="C12" s="313"/>
      <c r="D12" s="314"/>
      <c r="E12" s="324"/>
      <c r="F12" s="66">
        <v>6</v>
      </c>
      <c r="G12" s="118" t="s">
        <v>1355</v>
      </c>
      <c r="H12" s="62" t="s">
        <v>198</v>
      </c>
      <c r="I12" s="61">
        <v>6.25</v>
      </c>
      <c r="J12" s="66" t="s">
        <v>1802</v>
      </c>
      <c r="K12" s="61">
        <v>3.9</v>
      </c>
      <c r="L12" s="61">
        <v>4</v>
      </c>
      <c r="M12" s="61"/>
      <c r="N12" s="61">
        <v>1</v>
      </c>
      <c r="O12" s="66" t="s">
        <v>1805</v>
      </c>
      <c r="P12" s="66" t="s">
        <v>1803</v>
      </c>
      <c r="Q12" s="66"/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D12" s="63" t="e">
        <f>I12-#REF!</f>
        <v>#REF!</v>
      </c>
    </row>
    <row r="13" spans="1:30" s="68" customFormat="1" ht="15" customHeight="1">
      <c r="A13" s="64"/>
      <c r="B13" s="64"/>
      <c r="C13" s="64"/>
      <c r="D13" s="65"/>
      <c r="E13" s="101"/>
      <c r="F13" s="66"/>
      <c r="G13" s="118"/>
      <c r="H13" s="62"/>
      <c r="I13" s="61"/>
      <c r="J13" s="66"/>
      <c r="K13" s="61"/>
      <c r="L13" s="61"/>
      <c r="M13" s="61"/>
      <c r="N13" s="61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</row>
    <row r="14" spans="1:30" s="68" customFormat="1" ht="15" customHeight="1">
      <c r="A14" s="64">
        <v>9124</v>
      </c>
      <c r="B14" s="64">
        <v>372</v>
      </c>
      <c r="C14" s="64">
        <v>202</v>
      </c>
      <c r="D14" s="65">
        <v>2.8</v>
      </c>
      <c r="E14" s="62" t="s">
        <v>1356</v>
      </c>
      <c r="F14" s="66">
        <v>1</v>
      </c>
      <c r="G14" s="118" t="s">
        <v>1357</v>
      </c>
      <c r="H14" s="62" t="s">
        <v>226</v>
      </c>
      <c r="I14" s="61">
        <v>1.7</v>
      </c>
      <c r="J14" s="66" t="s">
        <v>1802</v>
      </c>
      <c r="K14" s="61">
        <v>3</v>
      </c>
      <c r="L14" s="61">
        <v>3</v>
      </c>
      <c r="M14" s="61"/>
      <c r="N14" s="66">
        <v>1</v>
      </c>
      <c r="O14" s="66" t="s">
        <v>1808</v>
      </c>
      <c r="P14" s="66" t="s">
        <v>1805</v>
      </c>
      <c r="Q14" s="66"/>
      <c r="R14" s="66">
        <v>0</v>
      </c>
      <c r="S14" s="66" t="s">
        <v>1804</v>
      </c>
      <c r="T14" s="66">
        <v>0</v>
      </c>
      <c r="U14" s="66" t="s">
        <v>1805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[2]nganjuk!$L$187</f>
        <v>10.7</v>
      </c>
      <c r="AD14" s="63">
        <f t="shared" ref="AD14:AD32" si="0">I14-AC14</f>
        <v>-9</v>
      </c>
    </row>
    <row r="15" spans="1:30" s="68" customFormat="1" ht="15" customHeight="1">
      <c r="A15" s="64"/>
      <c r="B15" s="64"/>
      <c r="C15" s="64"/>
      <c r="D15" s="65"/>
      <c r="E15" s="62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0" s="68" customFormat="1" ht="15" customHeight="1">
      <c r="A16" s="64">
        <v>9160</v>
      </c>
      <c r="B16" s="64">
        <v>446</v>
      </c>
      <c r="C16" s="64">
        <v>334</v>
      </c>
      <c r="D16" s="65">
        <v>3.5</v>
      </c>
      <c r="E16" s="80" t="s">
        <v>1358</v>
      </c>
      <c r="F16" s="66">
        <v>1</v>
      </c>
      <c r="G16" s="118" t="s">
        <v>1359</v>
      </c>
      <c r="H16" s="62" t="s">
        <v>282</v>
      </c>
      <c r="I16" s="61">
        <v>0.35000000000000142</v>
      </c>
      <c r="J16" s="66" t="s">
        <v>1802</v>
      </c>
      <c r="K16" s="61">
        <v>5.4</v>
      </c>
      <c r="L16" s="61">
        <v>4.0999999999999996</v>
      </c>
      <c r="M16" s="61"/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[2]nganjuk!$L$254</f>
        <v>51.9</v>
      </c>
      <c r="AD16" s="63">
        <f t="shared" si="0"/>
        <v>-51.55</v>
      </c>
    </row>
    <row r="17" spans="1:30" s="68" customFormat="1" ht="15" customHeight="1">
      <c r="A17" s="64"/>
      <c r="B17" s="64"/>
      <c r="C17" s="64"/>
      <c r="D17" s="65"/>
      <c r="E17" s="80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64">
        <v>9168</v>
      </c>
      <c r="B18" s="64">
        <v>447</v>
      </c>
      <c r="C18" s="64">
        <v>336</v>
      </c>
      <c r="D18" s="65">
        <v>1.3</v>
      </c>
      <c r="E18" s="80" t="s">
        <v>1360</v>
      </c>
      <c r="F18" s="66">
        <v>1</v>
      </c>
      <c r="G18" s="118" t="s">
        <v>1361</v>
      </c>
      <c r="H18" s="62" t="s">
        <v>287</v>
      </c>
      <c r="I18" s="61">
        <v>0.40000000000000568</v>
      </c>
      <c r="J18" s="66" t="s">
        <v>1802</v>
      </c>
      <c r="K18" s="61">
        <v>4.7</v>
      </c>
      <c r="L18" s="61">
        <v>2.5</v>
      </c>
      <c r="M18" s="61">
        <v>4</v>
      </c>
      <c r="N18" s="66">
        <v>1</v>
      </c>
      <c r="O18" s="66" t="s">
        <v>1808</v>
      </c>
      <c r="P18" s="66" t="s">
        <v>1805</v>
      </c>
      <c r="Q18" s="66"/>
      <c r="R18" s="66">
        <v>0</v>
      </c>
      <c r="S18" s="66" t="s">
        <v>1805</v>
      </c>
      <c r="T18" s="66">
        <v>0</v>
      </c>
      <c r="U18" s="66" t="s">
        <v>1805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'[2]nganjuk (2)'!$L$16</f>
        <v>78.5</v>
      </c>
      <c r="AD18" s="63">
        <f t="shared" si="0"/>
        <v>-78.099999999999994</v>
      </c>
    </row>
    <row r="19" spans="1:30" s="68" customFormat="1" ht="15" customHeight="1">
      <c r="A19" s="64"/>
      <c r="B19" s="64"/>
      <c r="C19" s="64"/>
      <c r="D19" s="65"/>
      <c r="E19" s="80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64">
        <v>9163</v>
      </c>
      <c r="B20" s="64">
        <v>448</v>
      </c>
      <c r="C20" s="64">
        <v>337</v>
      </c>
      <c r="D20" s="65">
        <v>2.8</v>
      </c>
      <c r="E20" s="80" t="s">
        <v>1362</v>
      </c>
      <c r="F20" s="66">
        <v>1</v>
      </c>
      <c r="G20" s="118" t="s">
        <v>1363</v>
      </c>
      <c r="H20" s="62" t="s">
        <v>283</v>
      </c>
      <c r="I20" s="61">
        <v>1.75</v>
      </c>
      <c r="J20" s="66" t="s">
        <v>1802</v>
      </c>
      <c r="K20" s="61">
        <v>4</v>
      </c>
      <c r="L20" s="61">
        <v>4.8</v>
      </c>
      <c r="M20" s="61">
        <v>5.2</v>
      </c>
      <c r="N20" s="66">
        <v>2</v>
      </c>
      <c r="O20" s="66" t="s">
        <v>1805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[2]nganjuk!$L$257</f>
        <v>57.9</v>
      </c>
      <c r="AD20" s="63">
        <f t="shared" si="0"/>
        <v>-56.15</v>
      </c>
    </row>
    <row r="21" spans="1:30" s="68" customFormat="1" ht="15" customHeight="1">
      <c r="A21" s="64"/>
      <c r="B21" s="64"/>
      <c r="C21" s="64"/>
      <c r="D21" s="65"/>
      <c r="E21" s="128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313">
        <v>9164</v>
      </c>
      <c r="B22" s="64">
        <v>449</v>
      </c>
      <c r="C22" s="313">
        <v>338</v>
      </c>
      <c r="D22" s="314">
        <v>2.68</v>
      </c>
      <c r="E22" s="320" t="s">
        <v>1364</v>
      </c>
      <c r="F22" s="66">
        <v>1</v>
      </c>
      <c r="G22" s="118" t="s">
        <v>1365</v>
      </c>
      <c r="H22" s="62" t="s">
        <v>284</v>
      </c>
      <c r="I22" s="61">
        <v>0.64999999999999858</v>
      </c>
      <c r="J22" s="66" t="s">
        <v>1802</v>
      </c>
      <c r="K22" s="61">
        <v>4.8</v>
      </c>
      <c r="L22" s="61">
        <v>3</v>
      </c>
      <c r="M22" s="61">
        <v>3.8</v>
      </c>
      <c r="N22" s="66"/>
      <c r="O22" s="66" t="s">
        <v>1805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[2]nganjuk!$L$259</f>
        <v>62.6</v>
      </c>
      <c r="AD22" s="63">
        <f t="shared" si="0"/>
        <v>-61.95</v>
      </c>
    </row>
    <row r="23" spans="1:30" s="68" customFormat="1" ht="15" customHeight="1">
      <c r="A23" s="313"/>
      <c r="B23" s="64"/>
      <c r="C23" s="313"/>
      <c r="D23" s="314"/>
      <c r="E23" s="323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/>
      <c r="B24" s="64">
        <v>450</v>
      </c>
      <c r="C24" s="313"/>
      <c r="D24" s="314"/>
      <c r="E24" s="324"/>
      <c r="F24" s="66">
        <v>2</v>
      </c>
      <c r="G24" s="118" t="s">
        <v>1366</v>
      </c>
      <c r="H24" s="62" t="s">
        <v>285</v>
      </c>
      <c r="I24" s="61">
        <v>1.8</v>
      </c>
      <c r="J24" s="66" t="s">
        <v>1802</v>
      </c>
      <c r="K24" s="61">
        <v>4.2</v>
      </c>
      <c r="L24" s="61">
        <v>3.9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2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[2]nganjuk!$L$259</f>
        <v>62.6</v>
      </c>
      <c r="AD24" s="63">
        <f t="shared" si="0"/>
        <v>-60.800000000000004</v>
      </c>
    </row>
    <row r="25" spans="1:30" s="68" customFormat="1" ht="15" customHeight="1">
      <c r="A25" s="64"/>
      <c r="B25" s="64"/>
      <c r="C25" s="64"/>
      <c r="D25" s="65"/>
      <c r="E25" s="225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>
        <v>9169</v>
      </c>
      <c r="B26" s="64">
        <v>451</v>
      </c>
      <c r="C26" s="313">
        <v>339</v>
      </c>
      <c r="D26" s="314">
        <v>4.3</v>
      </c>
      <c r="E26" s="320" t="s">
        <v>1367</v>
      </c>
      <c r="F26" s="66">
        <v>1</v>
      </c>
      <c r="G26" s="118" t="s">
        <v>1368</v>
      </c>
      <c r="H26" s="62" t="s">
        <v>284</v>
      </c>
      <c r="I26" s="61">
        <v>2.1500000000000057</v>
      </c>
      <c r="J26" s="66" t="s">
        <v>1802</v>
      </c>
      <c r="K26" s="61">
        <v>6.8</v>
      </c>
      <c r="L26" s="61">
        <v>4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(2)'!$L$19</f>
        <v>81.5</v>
      </c>
      <c r="AD26" s="63">
        <f t="shared" si="0"/>
        <v>-79.349999999999994</v>
      </c>
    </row>
    <row r="27" spans="1:30" s="68" customFormat="1" ht="15" customHeight="1">
      <c r="A27" s="313"/>
      <c r="B27" s="64"/>
      <c r="C27" s="313"/>
      <c r="D27" s="314"/>
      <c r="E27" s="323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0" s="68" customFormat="1" ht="15" customHeight="1">
      <c r="A28" s="313"/>
      <c r="B28" s="64">
        <v>452</v>
      </c>
      <c r="C28" s="313"/>
      <c r="D28" s="314"/>
      <c r="E28" s="323"/>
      <c r="F28" s="66">
        <v>2</v>
      </c>
      <c r="G28" s="118" t="s">
        <v>1369</v>
      </c>
      <c r="H28" s="62" t="s">
        <v>285</v>
      </c>
      <c r="I28" s="61">
        <v>2.4000000000000057</v>
      </c>
      <c r="J28" s="66" t="s">
        <v>1802</v>
      </c>
      <c r="K28" s="61">
        <v>6.1</v>
      </c>
      <c r="L28" s="61">
        <v>3</v>
      </c>
      <c r="M28" s="61">
        <v>5.5</v>
      </c>
      <c r="N28" s="66">
        <v>2</v>
      </c>
      <c r="O28" s="66" t="s">
        <v>1808</v>
      </c>
      <c r="P28" s="66" t="s">
        <v>1805</v>
      </c>
      <c r="Q28" s="66"/>
      <c r="R28" s="66">
        <v>0</v>
      </c>
      <c r="S28" s="66" t="s">
        <v>1805</v>
      </c>
      <c r="T28" s="66">
        <v>0</v>
      </c>
      <c r="U28" s="66" t="s">
        <v>1801</v>
      </c>
      <c r="V28" s="66">
        <v>1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(2)'!$L$19</f>
        <v>81.5</v>
      </c>
      <c r="AD28" s="63">
        <f t="shared" si="0"/>
        <v>-79.099999999999994</v>
      </c>
    </row>
    <row r="29" spans="1:30" s="68" customFormat="1" ht="15" customHeight="1">
      <c r="A29" s="313"/>
      <c r="B29" s="64"/>
      <c r="C29" s="313"/>
      <c r="D29" s="314"/>
      <c r="E29" s="323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453</v>
      </c>
      <c r="C30" s="313"/>
      <c r="D30" s="314"/>
      <c r="E30" s="324"/>
      <c r="F30" s="66">
        <v>3</v>
      </c>
      <c r="G30" s="118" t="s">
        <v>1370</v>
      </c>
      <c r="H30" s="62" t="s">
        <v>288</v>
      </c>
      <c r="I30" s="61">
        <v>3</v>
      </c>
      <c r="J30" s="66" t="s">
        <v>1802</v>
      </c>
      <c r="K30" s="61">
        <v>3.7</v>
      </c>
      <c r="L30" s="61">
        <v>3</v>
      </c>
      <c r="M30" s="61">
        <v>5.5</v>
      </c>
      <c r="N30" s="66"/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(2)'!$L$19</f>
        <v>81.5</v>
      </c>
      <c r="AD30" s="63">
        <f t="shared" si="0"/>
        <v>-78.5</v>
      </c>
    </row>
    <row r="31" spans="1:30" s="68" customFormat="1" ht="15" customHeight="1">
      <c r="A31" s="64"/>
      <c r="B31" s="64"/>
      <c r="C31" s="64"/>
      <c r="D31" s="65"/>
      <c r="E31" s="101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5" customHeight="1">
      <c r="A32" s="64">
        <v>9167</v>
      </c>
      <c r="B32" s="64">
        <v>454</v>
      </c>
      <c r="C32" s="64">
        <v>342</v>
      </c>
      <c r="D32" s="65">
        <v>4.5999999999999996</v>
      </c>
      <c r="E32" s="80" t="s">
        <v>1371</v>
      </c>
      <c r="F32" s="66">
        <v>1</v>
      </c>
      <c r="G32" s="118" t="s">
        <v>1372</v>
      </c>
      <c r="H32" s="62" t="s">
        <v>286</v>
      </c>
      <c r="I32" s="61">
        <v>1.5</v>
      </c>
      <c r="J32" s="66" t="s">
        <v>1802</v>
      </c>
      <c r="K32" s="61">
        <v>3.5</v>
      </c>
      <c r="L32" s="61">
        <v>3</v>
      </c>
      <c r="M32" s="61">
        <v>4</v>
      </c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1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(2)'!$L$12</f>
        <v>69</v>
      </c>
      <c r="AD32" s="63">
        <f t="shared" si="0"/>
        <v>-67.5</v>
      </c>
    </row>
    <row r="33" spans="1:30" s="68" customFormat="1" ht="15" customHeight="1">
      <c r="A33" s="64"/>
      <c r="B33" s="64"/>
      <c r="C33" s="64"/>
      <c r="D33" s="65"/>
      <c r="E33" s="128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313">
        <v>9087</v>
      </c>
      <c r="B34" s="64">
        <v>455</v>
      </c>
      <c r="C34" s="313">
        <v>345</v>
      </c>
      <c r="D34" s="314">
        <v>3.05</v>
      </c>
      <c r="E34" s="320" t="s">
        <v>1373</v>
      </c>
      <c r="F34" s="66">
        <v>1</v>
      </c>
      <c r="G34" s="118" t="s">
        <v>1372</v>
      </c>
      <c r="H34" s="62" t="s">
        <v>199</v>
      </c>
      <c r="I34" s="61">
        <v>4.9999999999997158E-2</v>
      </c>
      <c r="J34" s="66" t="s">
        <v>1802</v>
      </c>
      <c r="K34" s="61">
        <v>17.8</v>
      </c>
      <c r="L34" s="61">
        <v>4.3</v>
      </c>
      <c r="M34" s="61">
        <v>5.5</v>
      </c>
      <c r="N34" s="159">
        <v>2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[2]nganjuk!$L$135</f>
        <v>48.95</v>
      </c>
      <c r="AD34" s="63">
        <f>I34-$AC$34</f>
        <v>-48.900000000000006</v>
      </c>
    </row>
    <row r="35" spans="1:30" s="68" customFormat="1" ht="15" customHeight="1">
      <c r="A35" s="313"/>
      <c r="B35" s="64"/>
      <c r="C35" s="313"/>
      <c r="D35" s="314"/>
      <c r="E35" s="323"/>
      <c r="F35" s="66"/>
      <c r="G35" s="118"/>
      <c r="H35" s="62"/>
      <c r="I35" s="61"/>
      <c r="J35" s="66"/>
      <c r="K35" s="61"/>
      <c r="L35" s="61"/>
      <c r="M35" s="61"/>
      <c r="N35" s="159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313"/>
      <c r="B36" s="64">
        <v>456</v>
      </c>
      <c r="C36" s="313"/>
      <c r="D36" s="314"/>
      <c r="E36" s="323"/>
      <c r="F36" s="66">
        <v>2</v>
      </c>
      <c r="G36" s="118" t="s">
        <v>1026</v>
      </c>
      <c r="H36" s="62" t="s">
        <v>200</v>
      </c>
      <c r="I36" s="61">
        <v>0.25</v>
      </c>
      <c r="J36" s="66" t="s">
        <v>1802</v>
      </c>
      <c r="K36" s="61">
        <v>2.5</v>
      </c>
      <c r="L36" s="61">
        <v>4</v>
      </c>
      <c r="M36" s="61"/>
      <c r="N36" s="159">
        <v>1</v>
      </c>
      <c r="O36" s="66" t="s">
        <v>1807</v>
      </c>
      <c r="P36" s="66" t="s">
        <v>1803</v>
      </c>
      <c r="Q36" s="66"/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>
        <f>I36-$AC$34</f>
        <v>-48.7</v>
      </c>
    </row>
    <row r="37" spans="1:30" s="68" customFormat="1" ht="15" customHeight="1">
      <c r="A37" s="313"/>
      <c r="B37" s="64"/>
      <c r="C37" s="313"/>
      <c r="D37" s="314"/>
      <c r="E37" s="323"/>
      <c r="F37" s="66"/>
      <c r="G37" s="118"/>
      <c r="H37" s="62"/>
      <c r="I37" s="61"/>
      <c r="J37" s="66"/>
      <c r="K37" s="61"/>
      <c r="L37" s="61"/>
      <c r="M37" s="61"/>
      <c r="N37" s="159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313"/>
      <c r="B38" s="64">
        <v>457</v>
      </c>
      <c r="C38" s="313"/>
      <c r="D38" s="314"/>
      <c r="E38" s="323"/>
      <c r="F38" s="66">
        <v>3</v>
      </c>
      <c r="G38" s="118" t="s">
        <v>1027</v>
      </c>
      <c r="H38" s="62" t="s">
        <v>201</v>
      </c>
      <c r="I38" s="61">
        <v>0.54999999999999716</v>
      </c>
      <c r="J38" s="66" t="s">
        <v>1802</v>
      </c>
      <c r="K38" s="61">
        <v>4.5999999999999996</v>
      </c>
      <c r="L38" s="61">
        <v>4</v>
      </c>
      <c r="M38" s="61"/>
      <c r="N38" s="159">
        <v>1</v>
      </c>
      <c r="O38" s="66" t="s">
        <v>1805</v>
      </c>
      <c r="P38" s="66" t="s">
        <v>1803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D38" s="63">
        <f>I38-$AC$34</f>
        <v>-48.400000000000006</v>
      </c>
    </row>
    <row r="39" spans="1:30" s="68" customFormat="1" ht="15" customHeight="1">
      <c r="A39" s="313"/>
      <c r="B39" s="64"/>
      <c r="C39" s="313"/>
      <c r="D39" s="314"/>
      <c r="E39" s="323"/>
      <c r="F39" s="66"/>
      <c r="G39" s="118"/>
      <c r="H39" s="62"/>
      <c r="I39" s="61"/>
      <c r="J39" s="66"/>
      <c r="K39" s="61"/>
      <c r="L39" s="61"/>
      <c r="M39" s="61"/>
      <c r="N39" s="159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</row>
    <row r="40" spans="1:30" s="68" customFormat="1" ht="15" customHeight="1">
      <c r="A40" s="313"/>
      <c r="B40" s="64">
        <v>458</v>
      </c>
      <c r="C40" s="313"/>
      <c r="D40" s="314"/>
      <c r="E40" s="324"/>
      <c r="F40" s="66">
        <v>4</v>
      </c>
      <c r="G40" s="118" t="s">
        <v>1028</v>
      </c>
      <c r="H40" s="62" t="s">
        <v>202</v>
      </c>
      <c r="I40" s="61">
        <v>1.2</v>
      </c>
      <c r="J40" s="66" t="s">
        <v>1802</v>
      </c>
      <c r="K40" s="61">
        <v>4.0999999999999996</v>
      </c>
      <c r="L40" s="61">
        <v>4.3</v>
      </c>
      <c r="M40" s="61">
        <v>4.9000000000000004</v>
      </c>
      <c r="N40" s="159">
        <v>1</v>
      </c>
      <c r="O40" s="66" t="s">
        <v>1805</v>
      </c>
      <c r="P40" s="66" t="s">
        <v>1803</v>
      </c>
      <c r="Q40" s="66"/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D40" s="63">
        <f>I40-$AC$34</f>
        <v>-47.75</v>
      </c>
    </row>
    <row r="41" spans="1:30" s="68" customFormat="1" ht="15" customHeight="1">
      <c r="A41" s="64"/>
      <c r="B41" s="64"/>
      <c r="C41" s="64"/>
      <c r="D41" s="65"/>
      <c r="E41" s="101"/>
      <c r="F41" s="66"/>
      <c r="G41" s="118"/>
      <c r="H41" s="62"/>
      <c r="I41" s="61"/>
      <c r="J41" s="66"/>
      <c r="K41" s="61"/>
      <c r="L41" s="61"/>
      <c r="M41" s="61"/>
      <c r="N41" s="159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</row>
    <row r="42" spans="1:30" s="68" customFormat="1" ht="15" customHeight="1">
      <c r="A42" s="64">
        <v>9088</v>
      </c>
      <c r="B42" s="64">
        <v>459</v>
      </c>
      <c r="C42" s="64">
        <v>346</v>
      </c>
      <c r="D42" s="65">
        <v>2.1</v>
      </c>
      <c r="E42" s="62" t="s">
        <v>1374</v>
      </c>
      <c r="F42" s="66">
        <v>1</v>
      </c>
      <c r="G42" s="118" t="s">
        <v>1375</v>
      </c>
      <c r="H42" s="62" t="s">
        <v>203</v>
      </c>
      <c r="I42" s="61">
        <v>2.2000000000000002</v>
      </c>
      <c r="J42" s="66" t="s">
        <v>1802</v>
      </c>
      <c r="K42" s="61">
        <v>12.4</v>
      </c>
      <c r="L42" s="61">
        <v>5.2</v>
      </c>
      <c r="M42" s="61"/>
      <c r="N42" s="159">
        <v>1</v>
      </c>
      <c r="O42" s="66" t="s">
        <v>1808</v>
      </c>
      <c r="P42" s="66" t="s">
        <v>1805</v>
      </c>
      <c r="Q42" s="66"/>
      <c r="R42" s="66">
        <v>0</v>
      </c>
      <c r="S42" s="66" t="s">
        <v>1805</v>
      </c>
      <c r="T42" s="66">
        <v>0</v>
      </c>
      <c r="U42" s="66" t="s">
        <v>1805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f>[2]nganjuk!$L$136</f>
        <v>56.2</v>
      </c>
      <c r="AD42" s="63">
        <f>I42-AC42</f>
        <v>-54</v>
      </c>
    </row>
    <row r="43" spans="1:30" s="68" customFormat="1" ht="15" customHeight="1">
      <c r="A43" s="64"/>
      <c r="B43" s="64"/>
      <c r="C43" s="64"/>
      <c r="D43" s="65"/>
      <c r="E43" s="62"/>
      <c r="F43" s="66"/>
      <c r="G43" s="118"/>
      <c r="H43" s="62"/>
      <c r="I43" s="61"/>
      <c r="J43" s="66"/>
      <c r="K43" s="61"/>
      <c r="L43" s="61"/>
      <c r="M43" s="61"/>
      <c r="N43" s="159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64">
        <v>9089</v>
      </c>
      <c r="B44" s="64">
        <v>460</v>
      </c>
      <c r="C44" s="64">
        <v>347</v>
      </c>
      <c r="D44" s="65">
        <v>3.5</v>
      </c>
      <c r="E44" s="62" t="s">
        <v>1376</v>
      </c>
      <c r="F44" s="66">
        <v>1</v>
      </c>
      <c r="G44" s="118" t="s">
        <v>1377</v>
      </c>
      <c r="H44" s="62" t="s">
        <v>204</v>
      </c>
      <c r="I44" s="61">
        <v>3.85</v>
      </c>
      <c r="J44" s="66" t="s">
        <v>1802</v>
      </c>
      <c r="K44" s="61">
        <v>13.4</v>
      </c>
      <c r="L44" s="61">
        <v>3.3</v>
      </c>
      <c r="M44" s="61"/>
      <c r="N44" s="159">
        <v>2</v>
      </c>
      <c r="O44" s="66" t="s">
        <v>1799</v>
      </c>
      <c r="P44" s="66" t="s">
        <v>1801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[2]nganjuk!$L$137</f>
        <v>61.35</v>
      </c>
      <c r="AD44" s="63">
        <f>I44-AC44</f>
        <v>-57.5</v>
      </c>
    </row>
    <row r="45" spans="1:30" s="68" customFormat="1" ht="15" customHeight="1">
      <c r="A45" s="187"/>
      <c r="B45" s="64"/>
      <c r="C45" s="111"/>
      <c r="D45" s="124"/>
      <c r="E45" s="126"/>
      <c r="F45" s="66"/>
      <c r="G45" s="118"/>
      <c r="H45" s="62"/>
      <c r="I45" s="61"/>
      <c r="J45" s="66"/>
      <c r="K45" s="61"/>
      <c r="L45" s="61"/>
      <c r="M45" s="61"/>
      <c r="N45" s="159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0">
        <v>9073</v>
      </c>
      <c r="B46" s="152">
        <v>461</v>
      </c>
      <c r="C46" s="316" t="s">
        <v>1029</v>
      </c>
      <c r="D46" s="318">
        <v>2.1</v>
      </c>
      <c r="E46" s="320" t="s">
        <v>884</v>
      </c>
      <c r="F46" s="66">
        <v>1</v>
      </c>
      <c r="G46" s="118" t="s">
        <v>1031</v>
      </c>
      <c r="H46" s="62" t="s">
        <v>1030</v>
      </c>
      <c r="I46" s="61">
        <v>1.22</v>
      </c>
      <c r="J46" s="66" t="s">
        <v>1802</v>
      </c>
      <c r="K46" s="61">
        <v>4.5</v>
      </c>
      <c r="L46" s="61">
        <v>7.2</v>
      </c>
      <c r="M46" s="61">
        <v>7.7</v>
      </c>
      <c r="N46" s="159">
        <v>1</v>
      </c>
      <c r="O46" s="66" t="s">
        <v>1805</v>
      </c>
      <c r="P46" s="66" t="s">
        <v>1803</v>
      </c>
      <c r="Q46" s="66"/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/>
      <c r="AD46" s="63"/>
    </row>
    <row r="47" spans="1:30" s="68" customFormat="1" ht="15" customHeight="1">
      <c r="A47" s="311"/>
      <c r="B47" s="152"/>
      <c r="C47" s="325"/>
      <c r="D47" s="329"/>
      <c r="E47" s="323"/>
      <c r="F47" s="66"/>
      <c r="G47" s="118"/>
      <c r="H47" s="62"/>
      <c r="I47" s="61"/>
      <c r="J47" s="66"/>
      <c r="K47" s="61"/>
      <c r="L47" s="61"/>
      <c r="M47" s="61"/>
      <c r="N47" s="159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2"/>
      <c r="B48" s="152">
        <v>462</v>
      </c>
      <c r="C48" s="332"/>
      <c r="D48" s="331"/>
      <c r="E48" s="324"/>
      <c r="F48" s="66">
        <v>2</v>
      </c>
      <c r="G48" s="118" t="s">
        <v>1032</v>
      </c>
      <c r="H48" s="62" t="s">
        <v>1033</v>
      </c>
      <c r="I48" s="61">
        <v>1.75</v>
      </c>
      <c r="J48" s="66" t="s">
        <v>1802</v>
      </c>
      <c r="K48" s="61">
        <v>18</v>
      </c>
      <c r="L48" s="61">
        <v>4.3</v>
      </c>
      <c r="M48" s="61">
        <v>6.3</v>
      </c>
      <c r="N48" s="159">
        <v>2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1803</v>
      </c>
      <c r="AB48" s="67">
        <v>0</v>
      </c>
      <c r="AC48" s="63"/>
      <c r="AD48" s="63"/>
    </row>
    <row r="49" spans="1:30" s="68" customFormat="1" ht="15" customHeight="1">
      <c r="A49" s="169"/>
      <c r="B49" s="152"/>
      <c r="C49" s="99"/>
      <c r="D49" s="100"/>
      <c r="E49" s="225"/>
      <c r="F49" s="66"/>
      <c r="G49" s="118"/>
      <c r="H49" s="62"/>
      <c r="I49" s="61"/>
      <c r="J49" s="66"/>
      <c r="K49" s="61"/>
      <c r="L49" s="61"/>
      <c r="M49" s="61"/>
      <c r="N49" s="159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0" s="68" customFormat="1" ht="15" customHeight="1">
      <c r="A50" s="313">
        <v>9158</v>
      </c>
      <c r="B50" s="64">
        <v>467</v>
      </c>
      <c r="C50" s="313">
        <v>349</v>
      </c>
      <c r="D50" s="314">
        <v>2.5</v>
      </c>
      <c r="E50" s="320" t="s">
        <v>1378</v>
      </c>
      <c r="F50" s="66">
        <v>1</v>
      </c>
      <c r="G50" s="118" t="s">
        <v>1379</v>
      </c>
      <c r="H50" s="62" t="s">
        <v>280</v>
      </c>
      <c r="I50" s="61">
        <v>0.35000000000000142</v>
      </c>
      <c r="J50" s="66" t="s">
        <v>1802</v>
      </c>
      <c r="K50" s="61">
        <v>10.5</v>
      </c>
      <c r="L50" s="61">
        <v>3.8</v>
      </c>
      <c r="M50" s="61"/>
      <c r="N50" s="66">
        <v>1</v>
      </c>
      <c r="O50" s="66" t="s">
        <v>1808</v>
      </c>
      <c r="P50" s="66" t="s">
        <v>1805</v>
      </c>
      <c r="Q50" s="66"/>
      <c r="R50" s="66">
        <v>0</v>
      </c>
      <c r="S50" s="66" t="s">
        <v>1805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[2]nganjuk!$L$251</f>
        <v>38.9</v>
      </c>
      <c r="AD50" s="63">
        <f>I50-AC50</f>
        <v>-38.549999999999997</v>
      </c>
    </row>
    <row r="51" spans="1:30" s="68" customFormat="1" ht="15" customHeight="1">
      <c r="A51" s="313"/>
      <c r="B51" s="64"/>
      <c r="C51" s="313"/>
      <c r="D51" s="314"/>
      <c r="E51" s="323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313"/>
      <c r="B52" s="64">
        <v>468</v>
      </c>
      <c r="C52" s="313"/>
      <c r="D52" s="314"/>
      <c r="E52" s="323"/>
      <c r="F52" s="66">
        <v>2</v>
      </c>
      <c r="G52" s="118" t="s">
        <v>1380</v>
      </c>
      <c r="H52" s="62" t="s">
        <v>281</v>
      </c>
      <c r="I52" s="61">
        <v>0.89999999999999858</v>
      </c>
      <c r="J52" s="66" t="s">
        <v>1802</v>
      </c>
      <c r="K52" s="61">
        <v>5.2</v>
      </c>
      <c r="L52" s="61">
        <v>4</v>
      </c>
      <c r="M52" s="61"/>
      <c r="N52" s="66">
        <v>2</v>
      </c>
      <c r="O52" s="66" t="s">
        <v>1808</v>
      </c>
      <c r="P52" s="66" t="s">
        <v>1805</v>
      </c>
      <c r="Q52" s="66"/>
      <c r="R52" s="66">
        <v>0</v>
      </c>
      <c r="S52" s="66" t="s">
        <v>1805</v>
      </c>
      <c r="T52" s="66">
        <v>0</v>
      </c>
      <c r="U52" s="66" t="s">
        <v>1805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[2]nganjuk!$L$251</f>
        <v>38.9</v>
      </c>
      <c r="AD52" s="63">
        <f>I52-AC52</f>
        <v>-38</v>
      </c>
    </row>
    <row r="53" spans="1:30" s="68" customFormat="1" ht="15" customHeight="1">
      <c r="A53" s="313"/>
      <c r="B53" s="64"/>
      <c r="C53" s="313"/>
      <c r="D53" s="314"/>
      <c r="E53" s="323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15" customHeight="1">
      <c r="A54" s="313"/>
      <c r="B54" s="64">
        <v>469</v>
      </c>
      <c r="C54" s="313"/>
      <c r="D54" s="314"/>
      <c r="E54" s="324"/>
      <c r="F54" s="66">
        <v>3</v>
      </c>
      <c r="G54" s="118" t="s">
        <v>1381</v>
      </c>
      <c r="H54" s="80" t="s">
        <v>274</v>
      </c>
      <c r="I54" s="61">
        <v>1.25</v>
      </c>
      <c r="J54" s="66" t="s">
        <v>1802</v>
      </c>
      <c r="K54" s="61">
        <v>5</v>
      </c>
      <c r="L54" s="61">
        <v>3.6</v>
      </c>
      <c r="M54" s="61"/>
      <c r="N54" s="66">
        <v>1</v>
      </c>
      <c r="O54" s="66" t="s">
        <v>1808</v>
      </c>
      <c r="P54" s="66" t="s">
        <v>1805</v>
      </c>
      <c r="Q54" s="66"/>
      <c r="R54" s="66">
        <v>0</v>
      </c>
      <c r="S54" s="66" t="s">
        <v>1805</v>
      </c>
      <c r="T54" s="66">
        <v>0</v>
      </c>
      <c r="U54" s="66" t="s">
        <v>1805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[2]nganjuk!$L$251</f>
        <v>38.9</v>
      </c>
      <c r="AD54" s="63">
        <f>I54-AC54</f>
        <v>-37.65</v>
      </c>
    </row>
    <row r="55" spans="1:30" s="68" customFormat="1" ht="15" customHeight="1">
      <c r="A55" s="64"/>
      <c r="B55" s="64"/>
      <c r="C55" s="64"/>
      <c r="D55" s="65"/>
      <c r="E55" s="225"/>
      <c r="F55" s="66"/>
      <c r="G55" s="118"/>
      <c r="H55" s="80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64">
        <v>9156</v>
      </c>
      <c r="B56" s="64">
        <v>657</v>
      </c>
      <c r="C56" s="64">
        <v>351</v>
      </c>
      <c r="D56" s="65">
        <v>3.2</v>
      </c>
      <c r="E56" s="126" t="s">
        <v>1382</v>
      </c>
      <c r="F56" s="66">
        <v>1</v>
      </c>
      <c r="G56" s="118" t="s">
        <v>1383</v>
      </c>
      <c r="H56" s="62" t="s">
        <v>279</v>
      </c>
      <c r="I56" s="61">
        <v>0.94999999999999574</v>
      </c>
      <c r="J56" s="66" t="s">
        <v>1802</v>
      </c>
      <c r="K56" s="61">
        <v>5.5</v>
      </c>
      <c r="L56" s="61">
        <v>3</v>
      </c>
      <c r="M56" s="61"/>
      <c r="N56" s="66">
        <v>2</v>
      </c>
      <c r="O56" s="66" t="s">
        <v>1808</v>
      </c>
      <c r="P56" s="66" t="s">
        <v>1805</v>
      </c>
      <c r="Q56" s="66"/>
      <c r="R56" s="66">
        <v>0</v>
      </c>
      <c r="S56" s="66" t="s">
        <v>1803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[2]nganjuk!$L$249</f>
        <v>32.700000000000003</v>
      </c>
      <c r="AD56" s="63">
        <f>I56-AC56</f>
        <v>-31.750000000000007</v>
      </c>
    </row>
    <row r="57" spans="1:30" s="68" customFormat="1" ht="15" customHeight="1">
      <c r="A57" s="64"/>
      <c r="B57" s="64"/>
      <c r="C57" s="64"/>
      <c r="D57" s="65"/>
      <c r="E57" s="126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64">
        <v>9148</v>
      </c>
      <c r="B58" s="64">
        <v>470</v>
      </c>
      <c r="C58" s="64" t="s">
        <v>1384</v>
      </c>
      <c r="D58" s="65">
        <v>3.9</v>
      </c>
      <c r="E58" s="62" t="s">
        <v>1386</v>
      </c>
      <c r="F58" s="66">
        <v>1</v>
      </c>
      <c r="G58" s="118" t="s">
        <v>1385</v>
      </c>
      <c r="H58" s="62" t="s">
        <v>269</v>
      </c>
      <c r="I58" s="61">
        <v>0.14999999999999858</v>
      </c>
      <c r="J58" s="66" t="s">
        <v>1802</v>
      </c>
      <c r="K58" s="61">
        <v>5.9</v>
      </c>
      <c r="L58" s="61">
        <v>4</v>
      </c>
      <c r="M58" s="61">
        <v>4.8</v>
      </c>
      <c r="N58" s="66">
        <v>1</v>
      </c>
      <c r="O58" s="66" t="s">
        <v>1805</v>
      </c>
      <c r="P58" s="66" t="s">
        <v>1803</v>
      </c>
      <c r="Q58" s="66"/>
      <c r="R58" s="66">
        <v>0</v>
      </c>
      <c r="S58" s="66" t="s">
        <v>1803</v>
      </c>
      <c r="T58" s="66">
        <v>0</v>
      </c>
      <c r="U58" s="66" t="s">
        <v>1810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[2]nganjuk!$L$234</f>
        <v>47</v>
      </c>
      <c r="AD58" s="63">
        <f>I58-$AC$58</f>
        <v>-46.85</v>
      </c>
    </row>
    <row r="59" spans="1:30" s="68" customFormat="1" ht="15" customHeight="1">
      <c r="A59" s="64"/>
      <c r="B59" s="64"/>
      <c r="C59" s="64"/>
      <c r="D59" s="65"/>
      <c r="E59" s="126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9146</v>
      </c>
      <c r="B60" s="64">
        <v>472</v>
      </c>
      <c r="C60" s="313">
        <v>353</v>
      </c>
      <c r="D60" s="314">
        <v>4.8</v>
      </c>
      <c r="E60" s="320" t="s">
        <v>1387</v>
      </c>
      <c r="F60" s="66">
        <v>1</v>
      </c>
      <c r="G60" s="118" t="s">
        <v>1035</v>
      </c>
      <c r="H60" s="62" t="s">
        <v>267</v>
      </c>
      <c r="I60" s="61">
        <v>1.05</v>
      </c>
      <c r="J60" s="66" t="s">
        <v>1802</v>
      </c>
      <c r="K60" s="61">
        <v>5.3</v>
      </c>
      <c r="L60" s="61">
        <v>3.6</v>
      </c>
      <c r="M60" s="61"/>
      <c r="N60" s="66">
        <v>1</v>
      </c>
      <c r="O60" s="66" t="s">
        <v>1805</v>
      </c>
      <c r="P60" s="66" t="s">
        <v>1803</v>
      </c>
      <c r="Q60" s="66"/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[2]nganjuk!$L$232</f>
        <v>36.1</v>
      </c>
      <c r="AD60" s="63">
        <f>I60-$AC$60</f>
        <v>-35.050000000000004</v>
      </c>
    </row>
    <row r="61" spans="1:30" s="68" customFormat="1" ht="15" customHeight="1">
      <c r="A61" s="313"/>
      <c r="B61" s="64"/>
      <c r="C61" s="313"/>
      <c r="D61" s="314"/>
      <c r="E61" s="323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473</v>
      </c>
      <c r="C62" s="313"/>
      <c r="D62" s="314"/>
      <c r="E62" s="324"/>
      <c r="F62" s="66">
        <v>2</v>
      </c>
      <c r="G62" s="118" t="s">
        <v>1036</v>
      </c>
      <c r="H62" s="62" t="s">
        <v>268</v>
      </c>
      <c r="I62" s="61">
        <v>4.5999999999999996</v>
      </c>
      <c r="J62" s="66" t="s">
        <v>1802</v>
      </c>
      <c r="K62" s="61">
        <v>6</v>
      </c>
      <c r="L62" s="61">
        <v>3</v>
      </c>
      <c r="M62" s="61"/>
      <c r="N62" s="66">
        <v>1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>
        <f>I62-$AC$60</f>
        <v>-31.5</v>
      </c>
    </row>
    <row r="63" spans="1:30" s="68" customFormat="1" ht="15" customHeight="1">
      <c r="A63" s="64"/>
      <c r="B63" s="64"/>
      <c r="C63" s="64"/>
      <c r="D63" s="65"/>
      <c r="E63" s="225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>
        <v>9145</v>
      </c>
      <c r="B64" s="64">
        <v>474</v>
      </c>
      <c r="C64" s="313">
        <v>354</v>
      </c>
      <c r="D64" s="314">
        <v>5</v>
      </c>
      <c r="E64" s="320" t="s">
        <v>1388</v>
      </c>
      <c r="F64" s="66">
        <v>1</v>
      </c>
      <c r="G64" s="118" t="s">
        <v>1389</v>
      </c>
      <c r="H64" s="62" t="s">
        <v>265</v>
      </c>
      <c r="I64" s="61">
        <v>0</v>
      </c>
      <c r="J64" s="66" t="s">
        <v>1802</v>
      </c>
      <c r="K64" s="61">
        <v>8.52</v>
      </c>
      <c r="L64" s="61">
        <v>3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1810</v>
      </c>
      <c r="V64" s="66">
        <v>2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[2]nganjuk!$L$229</f>
        <v>24.1</v>
      </c>
      <c r="AD64" s="63">
        <f>I64-$AC$64</f>
        <v>-24.1</v>
      </c>
    </row>
    <row r="65" spans="1:30" s="68" customFormat="1" ht="15" customHeight="1">
      <c r="A65" s="313"/>
      <c r="B65" s="64"/>
      <c r="C65" s="313"/>
      <c r="D65" s="314"/>
      <c r="E65" s="323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0" s="68" customFormat="1" ht="15" customHeight="1">
      <c r="A66" s="313"/>
      <c r="B66" s="64">
        <v>475</v>
      </c>
      <c r="C66" s="313"/>
      <c r="D66" s="314"/>
      <c r="E66" s="324"/>
      <c r="F66" s="66">
        <v>2</v>
      </c>
      <c r="G66" s="118" t="s">
        <v>1390</v>
      </c>
      <c r="H66" s="62" t="s">
        <v>266</v>
      </c>
      <c r="I66" s="61">
        <v>0.29999999999999716</v>
      </c>
      <c r="J66" s="66" t="s">
        <v>1802</v>
      </c>
      <c r="K66" s="61">
        <v>6.2</v>
      </c>
      <c r="L66" s="61">
        <v>3</v>
      </c>
      <c r="M66" s="61"/>
      <c r="N66" s="66">
        <v>2</v>
      </c>
      <c r="O66" s="66" t="s">
        <v>1805</v>
      </c>
      <c r="P66" s="66" t="s">
        <v>1803</v>
      </c>
      <c r="Q66" s="66"/>
      <c r="R66" s="66">
        <v>0</v>
      </c>
      <c r="S66" s="66" t="s">
        <v>1803</v>
      </c>
      <c r="T66" s="66">
        <v>0</v>
      </c>
      <c r="U66" s="66"/>
      <c r="V66" s="66"/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D66" s="63">
        <f>I66-$AC$64</f>
        <v>-23.800000000000004</v>
      </c>
    </row>
    <row r="67" spans="1:30" s="68" customFormat="1" ht="15" customHeight="1">
      <c r="A67" s="64"/>
      <c r="B67" s="64"/>
      <c r="C67" s="64"/>
      <c r="D67" s="65"/>
      <c r="E67" s="101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</row>
    <row r="68" spans="1:30" s="68" customFormat="1" ht="14.25" customHeight="1">
      <c r="A68" s="64">
        <v>9144</v>
      </c>
      <c r="B68" s="64">
        <v>479</v>
      </c>
      <c r="C68" s="64" t="s">
        <v>1391</v>
      </c>
      <c r="D68" s="65">
        <v>6.3</v>
      </c>
      <c r="E68" s="66" t="s">
        <v>1392</v>
      </c>
      <c r="F68" s="66">
        <v>4</v>
      </c>
      <c r="G68" s="118" t="s">
        <v>1034</v>
      </c>
      <c r="H68" s="62" t="s">
        <v>265</v>
      </c>
      <c r="I68" s="61">
        <v>11.04</v>
      </c>
      <c r="J68" s="66" t="s">
        <v>1802</v>
      </c>
      <c r="K68" s="61">
        <v>3.2</v>
      </c>
      <c r="L68" s="61">
        <v>4</v>
      </c>
      <c r="M68" s="61"/>
      <c r="N68" s="66">
        <v>1</v>
      </c>
      <c r="O68" s="66" t="s">
        <v>1808</v>
      </c>
      <c r="P68" s="66" t="s">
        <v>1805</v>
      </c>
      <c r="Q68" s="66"/>
      <c r="R68" s="66">
        <v>0</v>
      </c>
      <c r="S68" s="66" t="s">
        <v>1804</v>
      </c>
      <c r="T68" s="66">
        <v>0</v>
      </c>
      <c r="U68" s="66" t="s">
        <v>1805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D68" s="63" t="e">
        <f>I68-#REF!</f>
        <v>#REF!</v>
      </c>
    </row>
    <row r="69" spans="1:30" s="68" customFormat="1" ht="14.25" customHeight="1">
      <c r="A69" s="64"/>
      <c r="B69" s="64"/>
      <c r="C69" s="64"/>
      <c r="D69" s="65"/>
      <c r="E69" s="66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</row>
    <row r="70" spans="1:30" s="68" customFormat="1" ht="13.5" customHeight="1">
      <c r="A70" s="64">
        <v>9151</v>
      </c>
      <c r="B70" s="64">
        <v>480</v>
      </c>
      <c r="C70" s="64">
        <v>356</v>
      </c>
      <c r="D70" s="65">
        <v>1.45</v>
      </c>
      <c r="E70" s="62" t="s">
        <v>1393</v>
      </c>
      <c r="F70" s="66">
        <v>1</v>
      </c>
      <c r="G70" s="118" t="s">
        <v>1394</v>
      </c>
      <c r="H70" s="62" t="s">
        <v>274</v>
      </c>
      <c r="I70" s="61">
        <v>0.69999999999998863</v>
      </c>
      <c r="J70" s="66" t="s">
        <v>1802</v>
      </c>
      <c r="K70" s="61">
        <v>4</v>
      </c>
      <c r="L70" s="61">
        <v>3</v>
      </c>
      <c r="M70" s="61">
        <v>4</v>
      </c>
      <c r="N70" s="66">
        <v>2</v>
      </c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1805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[2]nganjuk!$L$242</f>
        <v>66.150000000000006</v>
      </c>
      <c r="AD70" s="63">
        <f>I70-AC70</f>
        <v>-65.450000000000017</v>
      </c>
    </row>
    <row r="71" spans="1:30" s="68" customFormat="1" ht="13.5" customHeight="1">
      <c r="A71" s="64"/>
      <c r="B71" s="64"/>
      <c r="C71" s="64"/>
      <c r="D71" s="65"/>
      <c r="E71" s="62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64">
        <v>9155</v>
      </c>
      <c r="B72" s="64">
        <v>492</v>
      </c>
      <c r="C72" s="64" t="s">
        <v>1395</v>
      </c>
      <c r="D72" s="65">
        <v>0.23</v>
      </c>
      <c r="E72" s="62" t="s">
        <v>1396</v>
      </c>
      <c r="F72" s="66">
        <v>2</v>
      </c>
      <c r="G72" s="118" t="s">
        <v>1397</v>
      </c>
      <c r="H72" s="62" t="s">
        <v>276</v>
      </c>
      <c r="I72" s="61">
        <v>0.59999999999999787</v>
      </c>
      <c r="J72" s="66" t="s">
        <v>1802</v>
      </c>
      <c r="K72" s="61">
        <v>3</v>
      </c>
      <c r="L72" s="61">
        <v>3</v>
      </c>
      <c r="M72" s="61"/>
      <c r="N72" s="66">
        <v>1</v>
      </c>
      <c r="O72" s="66" t="s">
        <v>1808</v>
      </c>
      <c r="P72" s="66" t="s">
        <v>1805</v>
      </c>
      <c r="Q72" s="66"/>
      <c r="R72" s="66">
        <v>0</v>
      </c>
      <c r="S72" s="66" t="s">
        <v>1804</v>
      </c>
      <c r="T72" s="66">
        <v>0</v>
      </c>
      <c r="U72" s="66" t="s">
        <v>1805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0" s="68" customFormat="1" ht="15" customHeight="1">
      <c r="A73" s="64"/>
      <c r="B73" s="64"/>
      <c r="C73" s="111"/>
      <c r="D73" s="124"/>
      <c r="E73" s="126"/>
      <c r="F73" s="180"/>
      <c r="G73" s="233"/>
      <c r="H73" s="126"/>
      <c r="I73" s="197"/>
      <c r="J73" s="180"/>
      <c r="K73" s="197"/>
      <c r="L73" s="197"/>
      <c r="M73" s="197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180"/>
      <c r="AA73" s="180"/>
      <c r="AB73" s="191"/>
      <c r="AD73" s="63"/>
    </row>
    <row r="74" spans="1:30" s="68" customFormat="1" ht="15" customHeight="1" thickBot="1">
      <c r="A74" s="64">
        <v>9150</v>
      </c>
      <c r="B74" s="64">
        <v>565</v>
      </c>
      <c r="C74" s="157" t="s">
        <v>1398</v>
      </c>
      <c r="D74" s="200">
        <v>2.1</v>
      </c>
      <c r="E74" s="202" t="s">
        <v>1399</v>
      </c>
      <c r="F74" s="83">
        <v>1</v>
      </c>
      <c r="G74" s="216" t="s">
        <v>1400</v>
      </c>
      <c r="H74" s="202" t="s">
        <v>274</v>
      </c>
      <c r="I74" s="82">
        <v>2.8500000000000085</v>
      </c>
      <c r="J74" s="83" t="s">
        <v>1802</v>
      </c>
      <c r="K74" s="82">
        <v>3.5</v>
      </c>
      <c r="L74" s="82">
        <v>3</v>
      </c>
      <c r="M74" s="82"/>
      <c r="N74" s="83">
        <v>1</v>
      </c>
      <c r="O74" s="83" t="s">
        <v>1805</v>
      </c>
      <c r="P74" s="83" t="s">
        <v>1803</v>
      </c>
      <c r="Q74" s="83"/>
      <c r="R74" s="83">
        <v>0</v>
      </c>
      <c r="S74" s="83" t="s">
        <v>1803</v>
      </c>
      <c r="T74" s="83">
        <v>0</v>
      </c>
      <c r="U74" s="83" t="s">
        <v>1805</v>
      </c>
      <c r="V74" s="83">
        <v>0</v>
      </c>
      <c r="W74" s="83" t="s">
        <v>1806</v>
      </c>
      <c r="X74" s="83" t="s">
        <v>1805</v>
      </c>
      <c r="Y74" s="83">
        <v>0</v>
      </c>
      <c r="Z74" s="83" t="s">
        <v>1801</v>
      </c>
      <c r="AA74" s="83" t="s">
        <v>1805</v>
      </c>
      <c r="AB74" s="84">
        <v>0</v>
      </c>
      <c r="AC74" s="63">
        <f>[2]nganjuk!$L$238</f>
        <v>62.3</v>
      </c>
      <c r="AD74" s="63">
        <f>I74-AC74</f>
        <v>-59.449999999999989</v>
      </c>
    </row>
    <row r="75" spans="1:30" s="68" customFormat="1" ht="15" customHeight="1">
      <c r="A75" s="96"/>
      <c r="B75" s="96"/>
      <c r="C75" s="96"/>
      <c r="D75" s="181"/>
      <c r="E75" s="183"/>
      <c r="F75" s="96"/>
      <c r="G75" s="235"/>
      <c r="H75" s="183"/>
      <c r="I75" s="184"/>
      <c r="J75" s="96"/>
      <c r="K75" s="184"/>
      <c r="L75" s="184"/>
      <c r="M75" s="184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63"/>
      <c r="AD75" s="63"/>
    </row>
    <row r="76" spans="1:30">
      <c r="F76" s="96"/>
      <c r="G76" s="96"/>
    </row>
    <row r="77" spans="1:30">
      <c r="C77" s="129" t="s">
        <v>1064</v>
      </c>
      <c r="D77"/>
      <c r="E77"/>
      <c r="F77" s="129" t="s">
        <v>1065</v>
      </c>
      <c r="G77"/>
      <c r="H77"/>
      <c r="I77" s="129" t="s">
        <v>1066</v>
      </c>
      <c r="J77"/>
      <c r="K77"/>
      <c r="L77" s="129" t="s">
        <v>1067</v>
      </c>
      <c r="M77"/>
      <c r="N77"/>
      <c r="O77" s="129" t="s">
        <v>1068</v>
      </c>
      <c r="P77"/>
      <c r="Q77"/>
      <c r="R77"/>
      <c r="S77"/>
      <c r="T77" s="129" t="s">
        <v>1069</v>
      </c>
      <c r="U77"/>
      <c r="V77"/>
      <c r="W77"/>
      <c r="X77"/>
      <c r="Y77"/>
      <c r="Z77"/>
    </row>
    <row r="78" spans="1:30">
      <c r="C78" s="130" t="s">
        <v>1070</v>
      </c>
      <c r="D78" s="131" t="s">
        <v>1071</v>
      </c>
      <c r="E78"/>
      <c r="F78" s="132" t="s">
        <v>1072</v>
      </c>
      <c r="G78" s="132" t="s">
        <v>1073</v>
      </c>
      <c r="H78"/>
      <c r="I78" s="132" t="s">
        <v>1074</v>
      </c>
      <c r="J78" s="132" t="s">
        <v>1075</v>
      </c>
      <c r="K78" s="133"/>
      <c r="L78" s="132" t="s">
        <v>1076</v>
      </c>
      <c r="M78" s="132" t="s">
        <v>1077</v>
      </c>
      <c r="N78" s="133"/>
      <c r="O78" s="133"/>
      <c r="P78" s="132"/>
      <c r="Q78" s="132"/>
      <c r="R78" s="133"/>
      <c r="S78" s="133"/>
      <c r="T78" s="132" t="s">
        <v>1078</v>
      </c>
      <c r="U78" s="132" t="s">
        <v>1079</v>
      </c>
      <c r="V78" s="133"/>
      <c r="W78" s="133"/>
      <c r="X78" s="133"/>
      <c r="Y78" s="133"/>
      <c r="Z78" s="133"/>
    </row>
    <row r="79" spans="1:30">
      <c r="C79" s="130" t="s">
        <v>1080</v>
      </c>
      <c r="D79" s="131" t="s">
        <v>1081</v>
      </c>
      <c r="E79"/>
      <c r="F79" s="132" t="s">
        <v>1082</v>
      </c>
      <c r="G79" s="132" t="s">
        <v>1083</v>
      </c>
      <c r="H79"/>
      <c r="I79" s="132" t="s">
        <v>1084</v>
      </c>
      <c r="J79" s="132" t="s">
        <v>1085</v>
      </c>
      <c r="K79" s="133"/>
      <c r="L79" s="132" t="s">
        <v>1086</v>
      </c>
      <c r="M79" s="132" t="s">
        <v>1087</v>
      </c>
      <c r="N79" s="133"/>
      <c r="O79" s="132" t="s">
        <v>1088</v>
      </c>
      <c r="P79" s="132"/>
      <c r="Q79" s="132"/>
      <c r="R79" s="133"/>
      <c r="S79" s="133"/>
      <c r="T79" s="132" t="s">
        <v>1089</v>
      </c>
      <c r="U79" s="132" t="s">
        <v>1090</v>
      </c>
      <c r="V79" s="133"/>
      <c r="W79" s="133"/>
      <c r="X79" s="133"/>
      <c r="Y79" s="133"/>
      <c r="Z79" s="133"/>
    </row>
    <row r="80" spans="1:30">
      <c r="C80" s="130" t="s">
        <v>1091</v>
      </c>
      <c r="D80" s="131" t="s">
        <v>1092</v>
      </c>
      <c r="E80"/>
      <c r="F80" s="132" t="s">
        <v>1093</v>
      </c>
      <c r="G80" s="132" t="s">
        <v>1094</v>
      </c>
      <c r="H80"/>
      <c r="I80" s="132" t="s">
        <v>1095</v>
      </c>
      <c r="J80" s="132" t="s">
        <v>1096</v>
      </c>
      <c r="K80" s="133"/>
      <c r="L80" s="132" t="s">
        <v>1097</v>
      </c>
      <c r="M80" s="132" t="s">
        <v>1098</v>
      </c>
      <c r="N80" s="133"/>
      <c r="O80" s="132" t="s">
        <v>1099</v>
      </c>
      <c r="P80" s="132" t="s">
        <v>1100</v>
      </c>
      <c r="Q80" s="132"/>
      <c r="R80" s="133"/>
      <c r="S80" s="133"/>
      <c r="T80" s="132" t="s">
        <v>1101</v>
      </c>
      <c r="U80" s="132" t="s">
        <v>1102</v>
      </c>
      <c r="V80" s="133"/>
      <c r="W80" s="133"/>
      <c r="X80" s="133"/>
      <c r="Y80" s="133"/>
      <c r="Z80" s="133"/>
    </row>
    <row r="81" spans="3:26">
      <c r="C81" s="130" t="s">
        <v>1103</v>
      </c>
      <c r="D81" s="131" t="s">
        <v>1104</v>
      </c>
      <c r="E81"/>
      <c r="F81" s="132" t="s">
        <v>1105</v>
      </c>
      <c r="G81" s="132" t="s">
        <v>1106</v>
      </c>
      <c r="H81"/>
      <c r="I81" s="132" t="s">
        <v>1107</v>
      </c>
      <c r="J81" s="132" t="s">
        <v>1108</v>
      </c>
      <c r="K81" s="133"/>
      <c r="L81" s="132" t="s">
        <v>1109</v>
      </c>
      <c r="M81" s="132" t="s">
        <v>1110</v>
      </c>
      <c r="N81" s="133"/>
      <c r="O81" s="132" t="s">
        <v>1095</v>
      </c>
      <c r="P81" s="132" t="s">
        <v>1111</v>
      </c>
      <c r="Q81" s="132"/>
      <c r="R81" s="133"/>
      <c r="S81" s="133"/>
      <c r="T81" s="132" t="s">
        <v>1112</v>
      </c>
      <c r="U81" s="132" t="s">
        <v>1113</v>
      </c>
      <c r="V81" s="133"/>
      <c r="W81" s="133"/>
      <c r="X81" s="133"/>
      <c r="Y81" s="133"/>
      <c r="Z81" s="133"/>
    </row>
    <row r="82" spans="3:26">
      <c r="C82"/>
      <c r="D82" s="134"/>
      <c r="E82"/>
      <c r="F82" s="132" t="s">
        <v>1114</v>
      </c>
      <c r="G82" s="132" t="s">
        <v>1115</v>
      </c>
      <c r="H82"/>
      <c r="I82" s="132" t="s">
        <v>1116</v>
      </c>
      <c r="J82" s="132" t="s">
        <v>1117</v>
      </c>
      <c r="K82" s="133"/>
      <c r="L82" s="132" t="s">
        <v>1118</v>
      </c>
      <c r="M82" s="132" t="s">
        <v>1119</v>
      </c>
      <c r="N82" s="133"/>
      <c r="O82" s="133"/>
      <c r="P82" s="133"/>
      <c r="Q82" s="133"/>
      <c r="R82" s="133"/>
      <c r="S82" s="133"/>
      <c r="T82" s="132" t="s">
        <v>1120</v>
      </c>
      <c r="U82" s="132" t="s">
        <v>1121</v>
      </c>
      <c r="V82" s="133"/>
      <c r="W82" s="133"/>
      <c r="X82" s="133"/>
      <c r="Y82" s="133"/>
      <c r="Z82" s="133"/>
    </row>
    <row r="83" spans="3:26">
      <c r="C83" s="135" t="s">
        <v>1122</v>
      </c>
      <c r="D83" s="134"/>
      <c r="E83"/>
      <c r="F83" s="132" t="s">
        <v>1101</v>
      </c>
      <c r="G83" s="132" t="s">
        <v>1123</v>
      </c>
      <c r="H83"/>
      <c r="I83" s="132" t="s">
        <v>1124</v>
      </c>
      <c r="J83" s="132" t="s">
        <v>1125</v>
      </c>
      <c r="K83" s="133"/>
      <c r="L83" s="132" t="s">
        <v>1126</v>
      </c>
      <c r="M83" s="132" t="s">
        <v>1127</v>
      </c>
      <c r="N83" s="133"/>
      <c r="O83" s="132" t="s">
        <v>1128</v>
      </c>
      <c r="P83" s="132"/>
      <c r="Q83" s="132"/>
      <c r="R83" s="133"/>
      <c r="S83" s="133"/>
      <c r="T83" s="132" t="s">
        <v>1107</v>
      </c>
      <c r="U83" s="132" t="s">
        <v>1129</v>
      </c>
      <c r="V83" s="133"/>
      <c r="W83" s="133"/>
      <c r="X83" s="133"/>
      <c r="Y83" s="133"/>
      <c r="Z83" s="133"/>
    </row>
    <row r="84" spans="3:26">
      <c r="C84" s="130" t="s">
        <v>1130</v>
      </c>
      <c r="D84" s="136" t="s">
        <v>1131</v>
      </c>
      <c r="E84" s="137"/>
      <c r="F84" s="132" t="s">
        <v>1132</v>
      </c>
      <c r="G84" s="132" t="s">
        <v>1133</v>
      </c>
      <c r="H84"/>
      <c r="I84" s="132" t="s">
        <v>1134</v>
      </c>
      <c r="J84" s="132" t="s">
        <v>1135</v>
      </c>
      <c r="K84" s="133"/>
      <c r="L84" s="132" t="s">
        <v>1136</v>
      </c>
      <c r="M84" s="132" t="s">
        <v>1137</v>
      </c>
      <c r="N84" s="133"/>
      <c r="O84" s="132" t="s">
        <v>1138</v>
      </c>
      <c r="P84" s="132" t="s">
        <v>1139</v>
      </c>
      <c r="Q84" s="132"/>
      <c r="R84" s="133"/>
      <c r="S84" s="133"/>
      <c r="T84" s="132" t="s">
        <v>1140</v>
      </c>
      <c r="U84" s="132" t="s">
        <v>1141</v>
      </c>
      <c r="V84" s="133"/>
      <c r="W84" s="133"/>
      <c r="X84" s="133"/>
      <c r="Y84" s="133"/>
      <c r="Z84" s="133"/>
    </row>
    <row r="85" spans="3:26">
      <c r="C85" s="130" t="s">
        <v>1142</v>
      </c>
      <c r="D85" s="136" t="s">
        <v>1143</v>
      </c>
      <c r="E85" s="137"/>
      <c r="F85" s="132" t="s">
        <v>1144</v>
      </c>
      <c r="G85" s="132" t="s">
        <v>1145</v>
      </c>
      <c r="H85"/>
      <c r="I85" s="132"/>
      <c r="J85" s="132" t="s">
        <v>1146</v>
      </c>
      <c r="K85" s="133"/>
      <c r="L85" s="132" t="s">
        <v>1147</v>
      </c>
      <c r="M85" s="132" t="s">
        <v>1148</v>
      </c>
      <c r="N85" s="133"/>
      <c r="O85" s="132" t="s">
        <v>1149</v>
      </c>
      <c r="P85" s="132" t="s">
        <v>1111</v>
      </c>
      <c r="Q85" s="132"/>
      <c r="R85" s="133"/>
      <c r="S85" s="133"/>
      <c r="T85" s="132" t="s">
        <v>1149</v>
      </c>
      <c r="U85" s="132" t="s">
        <v>1150</v>
      </c>
      <c r="V85" s="133"/>
      <c r="W85" s="133"/>
      <c r="X85" s="133"/>
      <c r="Y85" s="133"/>
      <c r="Z85" s="133"/>
    </row>
    <row r="86" spans="3:26">
      <c r="C86" s="130" t="s">
        <v>1151</v>
      </c>
      <c r="D86" s="136" t="s">
        <v>1152</v>
      </c>
      <c r="E86" s="137"/>
      <c r="F86" s="132" t="s">
        <v>1149</v>
      </c>
      <c r="G86" s="132" t="s">
        <v>1153</v>
      </c>
      <c r="H86"/>
      <c r="I86" s="132" t="s">
        <v>1089</v>
      </c>
      <c r="J86" s="132" t="s">
        <v>1154</v>
      </c>
      <c r="K86" s="133"/>
      <c r="L86" s="133"/>
      <c r="M86" s="133"/>
      <c r="N86" s="133"/>
      <c r="O86" s="132" t="s">
        <v>1089</v>
      </c>
      <c r="P86" s="132" t="s">
        <v>1155</v>
      </c>
      <c r="Q86" s="132"/>
      <c r="R86" s="133"/>
      <c r="S86" s="133"/>
      <c r="T86" s="132" t="s">
        <v>1095</v>
      </c>
      <c r="U86" s="132" t="s">
        <v>1156</v>
      </c>
      <c r="V86" s="133"/>
      <c r="W86" s="133"/>
      <c r="X86" s="133"/>
      <c r="Y86" s="133"/>
      <c r="Z86" s="133"/>
    </row>
    <row r="87" spans="3:26">
      <c r="C87" s="130" t="s">
        <v>1157</v>
      </c>
      <c r="D87" s="136" t="s">
        <v>1170</v>
      </c>
      <c r="E87" s="137"/>
      <c r="F87" s="132" t="s">
        <v>1171</v>
      </c>
      <c r="G87" s="132" t="s">
        <v>1172</v>
      </c>
      <c r="H87"/>
      <c r="I87" s="132" t="s">
        <v>1173</v>
      </c>
      <c r="J87" s="132" t="s">
        <v>1174</v>
      </c>
      <c r="K87" s="133"/>
      <c r="L87" s="132"/>
      <c r="M87" s="132"/>
      <c r="N87" s="133"/>
      <c r="O87" s="132" t="s">
        <v>1107</v>
      </c>
      <c r="P87" s="132" t="s">
        <v>1175</v>
      </c>
      <c r="Q87" s="132"/>
      <c r="R87" s="133"/>
      <c r="S87" s="133"/>
      <c r="T87" s="132" t="s">
        <v>1134</v>
      </c>
      <c r="U87" s="132" t="s">
        <v>1176</v>
      </c>
      <c r="V87" s="133"/>
      <c r="W87" s="133"/>
      <c r="X87" s="133"/>
      <c r="Y87" s="133"/>
      <c r="Z87" s="133"/>
    </row>
    <row r="88" spans="3:26">
      <c r="C88" s="130" t="s">
        <v>1177</v>
      </c>
      <c r="D88" s="136" t="s">
        <v>1178</v>
      </c>
      <c r="E88" s="137"/>
      <c r="F88" s="132" t="s">
        <v>1089</v>
      </c>
      <c r="G88" s="132" t="s">
        <v>1179</v>
      </c>
      <c r="H88"/>
      <c r="I88" s="132" t="s">
        <v>1149</v>
      </c>
      <c r="J88" s="132" t="s">
        <v>1085</v>
      </c>
      <c r="K88" s="133"/>
      <c r="L88" s="133"/>
      <c r="M88" s="133"/>
      <c r="N88" s="133"/>
      <c r="O88" s="132" t="s">
        <v>1140</v>
      </c>
      <c r="P88" s="132" t="s">
        <v>1180</v>
      </c>
      <c r="Q88" s="132"/>
      <c r="R88" s="133"/>
      <c r="S88" s="133"/>
      <c r="T88" s="132" t="s">
        <v>1181</v>
      </c>
      <c r="U88" s="132" t="s">
        <v>1182</v>
      </c>
      <c r="V88" s="133"/>
      <c r="W88" s="133"/>
      <c r="X88" s="133"/>
      <c r="Y88" s="133"/>
      <c r="Z88" s="133"/>
    </row>
    <row r="89" spans="3:26">
      <c r="C89" s="130" t="s">
        <v>1183</v>
      </c>
      <c r="D89" s="136" t="s">
        <v>1184</v>
      </c>
      <c r="E89" s="137"/>
      <c r="F89" s="132" t="s">
        <v>1185</v>
      </c>
      <c r="G89" s="132" t="s">
        <v>1186</v>
      </c>
      <c r="H89"/>
      <c r="I89" s="132"/>
      <c r="J89" s="132" t="s">
        <v>1174</v>
      </c>
      <c r="K89" s="133"/>
      <c r="L89" s="132"/>
      <c r="M89" s="132"/>
      <c r="N89" s="133"/>
      <c r="O89" s="132" t="s">
        <v>1132</v>
      </c>
      <c r="P89" s="132" t="s">
        <v>1187</v>
      </c>
      <c r="Q89" s="132"/>
      <c r="R89" s="133"/>
      <c r="S89" s="133"/>
      <c r="T89" s="132" t="s">
        <v>1124</v>
      </c>
      <c r="U89" s="132" t="s">
        <v>1188</v>
      </c>
      <c r="V89" s="133"/>
      <c r="W89" s="133"/>
      <c r="X89" s="133"/>
      <c r="Y89" s="133"/>
      <c r="Z89" s="133"/>
    </row>
    <row r="90" spans="3:26">
      <c r="C90" s="135"/>
      <c r="D90" s="138"/>
      <c r="E90" s="139"/>
      <c r="F90" s="132" t="s">
        <v>1189</v>
      </c>
      <c r="G90" s="132" t="s">
        <v>1190</v>
      </c>
      <c r="H90"/>
      <c r="I90" s="132" t="s">
        <v>1140</v>
      </c>
      <c r="J90" s="132" t="s">
        <v>1085</v>
      </c>
      <c r="K90" s="133"/>
      <c r="L90" s="133"/>
      <c r="M90" s="133"/>
      <c r="N90" s="133"/>
      <c r="O90" s="133"/>
      <c r="P90" s="133"/>
      <c r="Q90" s="133"/>
      <c r="R90" s="133"/>
      <c r="S90" s="133"/>
      <c r="T90" s="132" t="s">
        <v>1144</v>
      </c>
      <c r="U90" s="132" t="s">
        <v>1191</v>
      </c>
      <c r="V90" s="133"/>
      <c r="W90" s="133"/>
      <c r="X90" s="133"/>
      <c r="Y90" s="133"/>
      <c r="Z90" s="133"/>
    </row>
    <row r="91" spans="3:26">
      <c r="C91" s="139"/>
      <c r="D91" s="138"/>
      <c r="E91" s="139"/>
      <c r="F91" s="132" t="s">
        <v>1192</v>
      </c>
      <c r="G91" s="132" t="s">
        <v>1193</v>
      </c>
      <c r="H91"/>
      <c r="I91" s="132"/>
      <c r="J91" s="132" t="s">
        <v>1194</v>
      </c>
      <c r="K91" s="133"/>
      <c r="L91" s="132"/>
      <c r="M91" s="132"/>
      <c r="N91" s="133"/>
      <c r="O91" s="132"/>
      <c r="P91" s="132"/>
      <c r="Q91" s="132"/>
      <c r="R91" s="133"/>
      <c r="S91" s="133"/>
      <c r="T91" s="132" t="s">
        <v>1195</v>
      </c>
      <c r="U91" s="132" t="s">
        <v>1196</v>
      </c>
      <c r="V91" s="133"/>
      <c r="W91" s="133"/>
      <c r="X91" s="133"/>
      <c r="Y91" s="133"/>
      <c r="Z91" s="133"/>
    </row>
    <row r="92" spans="3:26">
      <c r="C92"/>
      <c r="D92" s="134"/>
      <c r="E92"/>
      <c r="F92" s="132" t="s">
        <v>1134</v>
      </c>
      <c r="G92" s="132" t="s">
        <v>1148</v>
      </c>
      <c r="H92"/>
      <c r="I92" s="132" t="s">
        <v>1171</v>
      </c>
      <c r="J92" s="132" t="s">
        <v>1154</v>
      </c>
      <c r="K92" s="133"/>
      <c r="L92" s="133"/>
      <c r="M92" s="133"/>
      <c r="N92" s="133"/>
      <c r="O92" s="133"/>
      <c r="P92" s="133"/>
      <c r="Q92" s="133"/>
      <c r="R92" s="133"/>
      <c r="S92" s="133"/>
      <c r="T92" s="132" t="s">
        <v>1197</v>
      </c>
      <c r="U92" s="132" t="s">
        <v>1198</v>
      </c>
      <c r="V92" s="133"/>
      <c r="W92" s="133"/>
      <c r="X92" s="133"/>
      <c r="Y92" s="133"/>
      <c r="Z92" s="133"/>
    </row>
    <row r="93" spans="3:26">
      <c r="C93"/>
      <c r="D93" s="134"/>
      <c r="E93"/>
      <c r="F93" s="135"/>
      <c r="G93" s="135"/>
      <c r="H93"/>
      <c r="I93" s="132"/>
      <c r="J93" s="132" t="s">
        <v>1199</v>
      </c>
      <c r="K93" s="133"/>
      <c r="L93" s="133"/>
      <c r="M93" s="133"/>
      <c r="N93" s="133"/>
      <c r="O93" s="132"/>
      <c r="P93" s="132"/>
      <c r="Q93" s="132"/>
      <c r="R93" s="133"/>
      <c r="S93" s="133"/>
      <c r="T93" s="132" t="s">
        <v>1200</v>
      </c>
      <c r="U93" s="132" t="s">
        <v>1201</v>
      </c>
      <c r="V93" s="133"/>
      <c r="W93" s="133"/>
      <c r="X93" s="133"/>
      <c r="Y93" s="133"/>
      <c r="Z93" s="133"/>
    </row>
    <row r="94" spans="3:26">
      <c r="C94"/>
      <c r="D94" s="134"/>
      <c r="E94"/>
      <c r="F94"/>
      <c r="G94"/>
      <c r="H94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2" t="s">
        <v>1202</v>
      </c>
      <c r="U94" s="132" t="s">
        <v>1203</v>
      </c>
      <c r="V94" s="133"/>
      <c r="W94" s="133"/>
      <c r="X94" s="133"/>
      <c r="Y94" s="133"/>
      <c r="Z94" s="133"/>
    </row>
    <row r="95" spans="3:26">
      <c r="C95"/>
      <c r="D95" s="134"/>
      <c r="E95"/>
      <c r="F95"/>
      <c r="G95"/>
      <c r="H95"/>
      <c r="I95" s="133"/>
      <c r="J95" s="133"/>
      <c r="K95" s="133"/>
      <c r="L95" s="133"/>
      <c r="M95" s="133"/>
      <c r="N95" s="133"/>
      <c r="O95" s="132"/>
      <c r="P95" s="132"/>
      <c r="Q95" s="132"/>
      <c r="R95" s="133"/>
      <c r="S95" s="133"/>
      <c r="T95" s="132" t="s">
        <v>1084</v>
      </c>
      <c r="U95" s="132" t="s">
        <v>1204</v>
      </c>
      <c r="V95" s="133"/>
      <c r="W95" s="133"/>
      <c r="X95" s="133"/>
      <c r="Y95" s="133"/>
      <c r="Z95" s="133"/>
    </row>
    <row r="96" spans="3:26">
      <c r="C96"/>
      <c r="D96" s="134"/>
      <c r="E96"/>
      <c r="F96"/>
      <c r="G96"/>
      <c r="H96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2" t="s">
        <v>1171</v>
      </c>
      <c r="U96" s="132" t="s">
        <v>1205</v>
      </c>
      <c r="V96" s="133"/>
      <c r="W96" s="133"/>
      <c r="X96" s="133"/>
      <c r="Y96" s="133"/>
      <c r="Z96" s="133"/>
    </row>
    <row r="97" spans="3:26">
      <c r="C97"/>
      <c r="D97" s="134"/>
      <c r="E97"/>
      <c r="F97"/>
      <c r="G97"/>
      <c r="H97"/>
      <c r="I97" s="133"/>
      <c r="J97" s="133"/>
      <c r="K97" s="133"/>
      <c r="L97" s="133"/>
      <c r="M97" s="133"/>
      <c r="N97" s="133"/>
      <c r="O97" s="132"/>
      <c r="P97" s="132"/>
      <c r="Q97" s="132"/>
      <c r="R97" s="133"/>
      <c r="S97" s="133"/>
      <c r="T97" s="132" t="s">
        <v>1074</v>
      </c>
      <c r="U97" s="132" t="s">
        <v>1206</v>
      </c>
      <c r="V97" s="133"/>
      <c r="W97" s="133"/>
      <c r="X97" s="133"/>
      <c r="Y97" s="133"/>
      <c r="Z97" s="133"/>
    </row>
    <row r="98" spans="3:26">
      <c r="C98"/>
      <c r="D98" s="134"/>
      <c r="E98"/>
      <c r="F98"/>
      <c r="G98"/>
      <c r="H98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2" t="s">
        <v>1132</v>
      </c>
      <c r="U98" s="132" t="s">
        <v>1148</v>
      </c>
      <c r="V98" s="133"/>
      <c r="W98" s="133"/>
      <c r="X98" s="133"/>
      <c r="Y98" s="133"/>
      <c r="Z98" s="133"/>
    </row>
    <row r="99" spans="3:26">
      <c r="C99"/>
      <c r="D99" s="134"/>
      <c r="E99"/>
      <c r="F99"/>
      <c r="G99"/>
      <c r="H99"/>
      <c r="I99" s="133"/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</row>
  </sheetData>
  <mergeCells count="51">
    <mergeCell ref="L7:M7"/>
    <mergeCell ref="D26:D30"/>
    <mergeCell ref="A34:A40"/>
    <mergeCell ref="E22:E24"/>
    <mergeCell ref="A10:A12"/>
    <mergeCell ref="A22:A24"/>
    <mergeCell ref="C34:C40"/>
    <mergeCell ref="E26:E30"/>
    <mergeCell ref="E34:E40"/>
    <mergeCell ref="D22:D24"/>
    <mergeCell ref="C22:C24"/>
    <mergeCell ref="G6:G8"/>
    <mergeCell ref="H6:H8"/>
    <mergeCell ref="A50:A54"/>
    <mergeCell ref="C10:C12"/>
    <mergeCell ref="E50:E54"/>
    <mergeCell ref="E10:E12"/>
    <mergeCell ref="D46:D48"/>
    <mergeCell ref="A46:A48"/>
    <mergeCell ref="D50:D54"/>
    <mergeCell ref="A26:A30"/>
    <mergeCell ref="C50:C54"/>
    <mergeCell ref="E46:E48"/>
    <mergeCell ref="C46:C48"/>
    <mergeCell ref="D34:D40"/>
    <mergeCell ref="D10:D12"/>
    <mergeCell ref="C26:C30"/>
    <mergeCell ref="D60:D62"/>
    <mergeCell ref="E60:E62"/>
    <mergeCell ref="C60:C62"/>
    <mergeCell ref="A64:A66"/>
    <mergeCell ref="D64:D66"/>
    <mergeCell ref="E64:E66"/>
    <mergeCell ref="C64:C66"/>
    <mergeCell ref="A60:A62"/>
    <mergeCell ref="C1:AB1"/>
    <mergeCell ref="C6:C9"/>
    <mergeCell ref="D6:D9"/>
    <mergeCell ref="E6:E9"/>
    <mergeCell ref="F6:F8"/>
    <mergeCell ref="Z7:AB7"/>
    <mergeCell ref="J6:J8"/>
    <mergeCell ref="U7:V7"/>
    <mergeCell ref="N7:N8"/>
    <mergeCell ref="O7:R7"/>
    <mergeCell ref="K7:K8"/>
    <mergeCell ref="I6:I8"/>
    <mergeCell ref="O6:AB6"/>
    <mergeCell ref="S7:T7"/>
    <mergeCell ref="W7:Y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63" min="2" max="2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11"/>
  </sheetPr>
  <dimension ref="A1:AE143"/>
  <sheetViews>
    <sheetView view="pageBreakPreview" topLeftCell="A118" zoomScale="75" zoomScaleNormal="25" zoomScaleSheetLayoutView="40" workbookViewId="0">
      <selection activeCell="G70" sqref="G7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7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482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171</v>
      </c>
      <c r="B10" s="160">
        <v>13</v>
      </c>
      <c r="C10" s="356">
        <v>20</v>
      </c>
      <c r="D10" s="337">
        <v>2.5</v>
      </c>
      <c r="E10" s="363" t="s">
        <v>1766</v>
      </c>
      <c r="F10" s="78">
        <v>1</v>
      </c>
      <c r="G10" s="78" t="s">
        <v>623</v>
      </c>
      <c r="H10" s="95" t="s">
        <v>584</v>
      </c>
      <c r="I10" s="81">
        <f>AE10-AD10</f>
        <v>2</v>
      </c>
      <c r="J10" s="78" t="s">
        <v>1802</v>
      </c>
      <c r="K10" s="81">
        <v>3.5</v>
      </c>
      <c r="L10" s="81">
        <v>5</v>
      </c>
      <c r="M10" s="81">
        <v>5</v>
      </c>
      <c r="N10" s="78">
        <v>1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'[1]NGANJUK''Z'!$L$268</f>
        <v>709.9</v>
      </c>
      <c r="AE10" s="89">
        <v>711.9</v>
      </c>
    </row>
    <row r="11" spans="1:31" s="68" customFormat="1" ht="15" customHeight="1">
      <c r="A11" s="313"/>
      <c r="B11" s="160"/>
      <c r="C11" s="332"/>
      <c r="D11" s="331"/>
      <c r="E11" s="346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/>
      <c r="B12" s="160">
        <v>14</v>
      </c>
      <c r="C12" s="313"/>
      <c r="D12" s="314"/>
      <c r="E12" s="349"/>
      <c r="F12" s="66">
        <v>2</v>
      </c>
      <c r="G12" s="66" t="s">
        <v>624</v>
      </c>
      <c r="H12" s="62" t="s">
        <v>438</v>
      </c>
      <c r="I12" s="61">
        <f>AE12-AD12</f>
        <v>2.5</v>
      </c>
      <c r="J12" s="66" t="s">
        <v>1802</v>
      </c>
      <c r="K12" s="61">
        <v>3.5</v>
      </c>
      <c r="L12" s="61">
        <v>5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'[1]NGANJUK''Z'!$L$268</f>
        <v>709.9</v>
      </c>
      <c r="AE12" s="89">
        <v>712.4</v>
      </c>
    </row>
    <row r="13" spans="1:31" s="68" customFormat="1" ht="15" customHeight="1">
      <c r="A13" s="64"/>
      <c r="B13" s="160"/>
      <c r="C13" s="64"/>
      <c r="D13" s="65"/>
      <c r="E13" s="80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64">
        <v>9043</v>
      </c>
      <c r="B14" s="160">
        <v>15</v>
      </c>
      <c r="C14" s="64">
        <v>21</v>
      </c>
      <c r="D14" s="65">
        <v>2.2999999999999998</v>
      </c>
      <c r="E14" s="80" t="s">
        <v>401</v>
      </c>
      <c r="F14" s="66">
        <v>1</v>
      </c>
      <c r="G14" s="66" t="s">
        <v>625</v>
      </c>
      <c r="H14" s="62" t="s">
        <v>402</v>
      </c>
      <c r="I14" s="61">
        <f>AE14-AD14</f>
        <v>1.0999999999999091</v>
      </c>
      <c r="J14" s="66" t="s">
        <v>1802</v>
      </c>
      <c r="K14" s="61">
        <v>6</v>
      </c>
      <c r="L14" s="61">
        <v>4</v>
      </c>
      <c r="M14" s="61">
        <v>4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'[1]NGANJUK''Z'!$L$74</f>
        <v>701.2</v>
      </c>
      <c r="AE14" s="87">
        <v>702.3</v>
      </c>
    </row>
    <row r="15" spans="1:31" s="68" customFormat="1" ht="15" customHeight="1">
      <c r="A15" s="99"/>
      <c r="B15" s="169"/>
      <c r="C15" s="99"/>
      <c r="D15" s="100"/>
      <c r="E15" s="98"/>
      <c r="F15" s="97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99">
        <v>4001</v>
      </c>
      <c r="B16" s="169">
        <v>16</v>
      </c>
      <c r="C16" s="99">
        <v>22</v>
      </c>
      <c r="D16" s="100">
        <v>1.2</v>
      </c>
      <c r="E16" s="98" t="s">
        <v>1767</v>
      </c>
      <c r="F16" s="97">
        <v>1</v>
      </c>
      <c r="G16" s="97" t="s">
        <v>626</v>
      </c>
      <c r="H16" s="62" t="s">
        <v>438</v>
      </c>
      <c r="I16" s="61">
        <f>AE16-AD16</f>
        <v>0</v>
      </c>
      <c r="J16" s="66" t="s">
        <v>1802</v>
      </c>
      <c r="K16" s="61">
        <v>4</v>
      </c>
      <c r="L16" s="61">
        <v>2.5</v>
      </c>
      <c r="M16" s="61">
        <v>2.5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/>
      <c r="AE16" s="87"/>
    </row>
    <row r="17" spans="1:31" s="68" customFormat="1" ht="15" customHeight="1">
      <c r="A17" s="99"/>
      <c r="B17" s="169"/>
      <c r="C17" s="99"/>
      <c r="D17" s="100"/>
      <c r="E17" s="98"/>
      <c r="F17" s="97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7"/>
    </row>
    <row r="18" spans="1:31" s="68" customFormat="1" ht="15" customHeight="1">
      <c r="A18" s="313">
        <v>9110</v>
      </c>
      <c r="B18" s="160">
        <v>651</v>
      </c>
      <c r="C18" s="313" t="s">
        <v>1282</v>
      </c>
      <c r="D18" s="314">
        <v>6.7</v>
      </c>
      <c r="E18" s="349" t="s">
        <v>1283</v>
      </c>
      <c r="F18" s="66">
        <v>1</v>
      </c>
      <c r="G18" s="97" t="s">
        <v>1284</v>
      </c>
      <c r="H18" s="62" t="s">
        <v>228</v>
      </c>
      <c r="I18" s="61">
        <v>6.8499999999999943</v>
      </c>
      <c r="J18" s="66" t="s">
        <v>1802</v>
      </c>
      <c r="K18" s="61">
        <v>71.2</v>
      </c>
      <c r="L18" s="61">
        <v>7</v>
      </c>
      <c r="M18" s="61">
        <v>9</v>
      </c>
      <c r="N18" s="66">
        <v>3</v>
      </c>
      <c r="O18" s="66" t="s">
        <v>1805</v>
      </c>
      <c r="P18" s="66" t="s">
        <v>1807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134</v>
      </c>
      <c r="X18" s="66" t="s">
        <v>1805</v>
      </c>
      <c r="Y18" s="66">
        <v>0</v>
      </c>
      <c r="Z18" s="66" t="s">
        <v>2049</v>
      </c>
      <c r="AA18" s="66" t="s">
        <v>1803</v>
      </c>
      <c r="AB18" s="67">
        <v>0</v>
      </c>
      <c r="AC18" s="63">
        <f>[2]nganjuk!$L$171</f>
        <v>54.7</v>
      </c>
      <c r="AD18" s="63">
        <f>I18-$AC$18</f>
        <v>-47.850000000000009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1" s="68" customFormat="1" ht="15" customHeight="1">
      <c r="A20" s="313"/>
      <c r="B20" s="160">
        <v>652</v>
      </c>
      <c r="C20" s="313"/>
      <c r="D20" s="314"/>
      <c r="E20" s="349"/>
      <c r="F20" s="66">
        <v>2</v>
      </c>
      <c r="G20" s="97" t="s">
        <v>1285</v>
      </c>
      <c r="H20" s="62" t="s">
        <v>229</v>
      </c>
      <c r="I20" s="61">
        <v>7.55</v>
      </c>
      <c r="J20" s="66" t="s">
        <v>1802</v>
      </c>
      <c r="K20" s="61">
        <v>6</v>
      </c>
      <c r="L20" s="61">
        <v>6</v>
      </c>
      <c r="M20" s="61">
        <v>9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1810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>
        <f>I20-$AC$18</f>
        <v>-47.150000000000006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1" s="68" customFormat="1" ht="15" customHeight="1">
      <c r="A22" s="313"/>
      <c r="B22" s="160">
        <v>653</v>
      </c>
      <c r="C22" s="313"/>
      <c r="D22" s="314"/>
      <c r="E22" s="349"/>
      <c r="F22" s="66">
        <v>3</v>
      </c>
      <c r="G22" s="97" t="s">
        <v>1286</v>
      </c>
      <c r="H22" s="62" t="s">
        <v>230</v>
      </c>
      <c r="I22" s="61">
        <v>8.9499999999999993</v>
      </c>
      <c r="J22" s="66" t="s">
        <v>1802</v>
      </c>
      <c r="K22" s="61">
        <v>2.5</v>
      </c>
      <c r="L22" s="61">
        <v>6</v>
      </c>
      <c r="M22" s="61"/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D22" s="63">
        <f>I22-$AC$18</f>
        <v>-45.75</v>
      </c>
    </row>
    <row r="23" spans="1:31" s="68" customFormat="1" ht="15" customHeight="1">
      <c r="A23" s="313"/>
      <c r="B23" s="160"/>
      <c r="C23" s="313"/>
      <c r="D23" s="314"/>
      <c r="E23" s="349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1" s="68" customFormat="1" ht="15" customHeight="1">
      <c r="A24" s="313"/>
      <c r="B24" s="160">
        <v>654</v>
      </c>
      <c r="C24" s="313"/>
      <c r="D24" s="314"/>
      <c r="E24" s="349"/>
      <c r="F24" s="66">
        <v>4</v>
      </c>
      <c r="G24" s="97" t="s">
        <v>1287</v>
      </c>
      <c r="H24" s="62" t="s">
        <v>220</v>
      </c>
      <c r="I24" s="61">
        <v>10.050000000000001</v>
      </c>
      <c r="J24" s="66" t="s">
        <v>1802</v>
      </c>
      <c r="K24" s="61">
        <v>2.5</v>
      </c>
      <c r="L24" s="61">
        <v>6.4</v>
      </c>
      <c r="M24" s="61"/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>
        <f>I24-$AC$18</f>
        <v>-44.650000000000006</v>
      </c>
    </row>
    <row r="25" spans="1:31" s="68" customFormat="1" ht="15" customHeight="1">
      <c r="A25" s="313"/>
      <c r="B25" s="160"/>
      <c r="C25" s="313"/>
      <c r="D25" s="314"/>
      <c r="E25" s="349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1" s="68" customFormat="1" ht="15" customHeight="1">
      <c r="A26" s="313"/>
      <c r="B26" s="160">
        <v>655</v>
      </c>
      <c r="C26" s="313"/>
      <c r="D26" s="314"/>
      <c r="E26" s="349"/>
      <c r="F26" s="66">
        <v>5</v>
      </c>
      <c r="G26" s="97" t="s">
        <v>1288</v>
      </c>
      <c r="H26" s="62" t="s">
        <v>231</v>
      </c>
      <c r="I26" s="61">
        <v>12.75</v>
      </c>
      <c r="J26" s="66" t="s">
        <v>1802</v>
      </c>
      <c r="K26" s="61">
        <v>10.7</v>
      </c>
      <c r="L26" s="61">
        <v>4.5</v>
      </c>
      <c r="M26" s="61"/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>
        <f>I26-$AC$18</f>
        <v>-41.95</v>
      </c>
    </row>
    <row r="27" spans="1:31" s="68" customFormat="1" ht="15" customHeight="1">
      <c r="A27" s="64"/>
      <c r="B27" s="160"/>
      <c r="C27" s="64"/>
      <c r="D27" s="65"/>
      <c r="E27" s="80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1" s="68" customFormat="1" ht="15" customHeight="1">
      <c r="A28" s="313">
        <v>9097</v>
      </c>
      <c r="B28" s="160">
        <v>341</v>
      </c>
      <c r="C28" s="313" t="s">
        <v>1289</v>
      </c>
      <c r="D28" s="314">
        <v>3.1</v>
      </c>
      <c r="E28" s="349" t="s">
        <v>1290</v>
      </c>
      <c r="F28" s="66">
        <v>7</v>
      </c>
      <c r="G28" s="97" t="s">
        <v>1291</v>
      </c>
      <c r="H28" s="62" t="s">
        <v>214</v>
      </c>
      <c r="I28" s="61">
        <v>4.2</v>
      </c>
      <c r="J28" s="66" t="s">
        <v>1802</v>
      </c>
      <c r="K28" s="61">
        <v>3.6</v>
      </c>
      <c r="L28" s="61">
        <v>3.5</v>
      </c>
      <c r="M28" s="61">
        <v>4.5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1" s="68" customFormat="1" ht="15" customHeight="1">
      <c r="A29" s="313"/>
      <c r="B29" s="160"/>
      <c r="C29" s="313"/>
      <c r="D29" s="314"/>
      <c r="E29" s="349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1" s="68" customFormat="1" ht="15" customHeight="1">
      <c r="A30" s="313"/>
      <c r="B30" s="160">
        <v>342</v>
      </c>
      <c r="C30" s="313"/>
      <c r="D30" s="314"/>
      <c r="E30" s="349"/>
      <c r="F30" s="66">
        <v>8</v>
      </c>
      <c r="G30" s="97" t="s">
        <v>1292</v>
      </c>
      <c r="H30" s="62" t="s">
        <v>215</v>
      </c>
      <c r="I30" s="61">
        <v>4.6499999999999915</v>
      </c>
      <c r="J30" s="66" t="s">
        <v>1802</v>
      </c>
      <c r="K30" s="61">
        <v>60</v>
      </c>
      <c r="L30" s="61">
        <v>4.3</v>
      </c>
      <c r="M30" s="61">
        <v>5.3</v>
      </c>
      <c r="N30" s="66">
        <v>3</v>
      </c>
      <c r="O30" s="66" t="s">
        <v>1799</v>
      </c>
      <c r="P30" s="66" t="s">
        <v>1801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2049</v>
      </c>
      <c r="AA30" s="66" t="s">
        <v>1803</v>
      </c>
      <c r="AB30" s="67">
        <v>0</v>
      </c>
      <c r="AD30" s="63" t="e">
        <f>I30-#REF!</f>
        <v>#REF!</v>
      </c>
    </row>
    <row r="31" spans="1:31" s="68" customFormat="1" ht="15" customHeight="1">
      <c r="A31" s="64"/>
      <c r="B31" s="160"/>
      <c r="C31" s="111"/>
      <c r="D31" s="124"/>
      <c r="E31" s="128"/>
      <c r="F31" s="97"/>
      <c r="G31" s="97"/>
      <c r="H31" s="101"/>
      <c r="I31" s="102"/>
      <c r="J31" s="97"/>
      <c r="K31" s="102"/>
      <c r="L31" s="102"/>
      <c r="M31" s="102"/>
      <c r="N31" s="97"/>
      <c r="O31" s="97"/>
      <c r="P31" s="97"/>
      <c r="Q31" s="66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103"/>
      <c r="AD31" s="63"/>
    </row>
    <row r="32" spans="1:31" s="68" customFormat="1" ht="15" customHeight="1">
      <c r="A32" s="64"/>
      <c r="B32" s="160">
        <v>348</v>
      </c>
      <c r="C32" s="316" t="s">
        <v>1293</v>
      </c>
      <c r="D32" s="318">
        <v>5.15</v>
      </c>
      <c r="E32" s="320" t="s">
        <v>1294</v>
      </c>
      <c r="F32" s="97">
        <v>2</v>
      </c>
      <c r="G32" s="97" t="s">
        <v>1295</v>
      </c>
      <c r="H32" s="101" t="s">
        <v>218</v>
      </c>
      <c r="I32" s="102">
        <v>2.75</v>
      </c>
      <c r="J32" s="97" t="s">
        <v>1802</v>
      </c>
      <c r="K32" s="102">
        <v>6.5</v>
      </c>
      <c r="L32" s="102">
        <v>3</v>
      </c>
      <c r="M32" s="102"/>
      <c r="N32" s="97">
        <v>1</v>
      </c>
      <c r="O32" s="97" t="s">
        <v>1808</v>
      </c>
      <c r="P32" s="97" t="s">
        <v>1802</v>
      </c>
      <c r="Q32" s="66" t="s">
        <v>1811</v>
      </c>
      <c r="R32" s="97">
        <v>0</v>
      </c>
      <c r="S32" s="97" t="s">
        <v>1805</v>
      </c>
      <c r="T32" s="97">
        <v>0</v>
      </c>
      <c r="U32" s="97" t="s">
        <v>1802</v>
      </c>
      <c r="V32" s="97">
        <v>0</v>
      </c>
      <c r="W32" s="97" t="s">
        <v>1806</v>
      </c>
      <c r="X32" s="97" t="s">
        <v>1805</v>
      </c>
      <c r="Y32" s="97">
        <v>0</v>
      </c>
      <c r="Z32" s="97" t="s">
        <v>1801</v>
      </c>
      <c r="AA32" s="97" t="s">
        <v>1802</v>
      </c>
      <c r="AB32" s="103">
        <v>0</v>
      </c>
      <c r="AD32" s="63" t="e">
        <f>I32-#REF!</f>
        <v>#REF!</v>
      </c>
    </row>
    <row r="33" spans="1:30" s="68" customFormat="1" ht="15" customHeight="1">
      <c r="A33" s="64"/>
      <c r="B33" s="160"/>
      <c r="C33" s="325"/>
      <c r="D33" s="329"/>
      <c r="E33" s="323"/>
      <c r="F33" s="97"/>
      <c r="G33" s="97"/>
      <c r="H33" s="101"/>
      <c r="I33" s="102"/>
      <c r="J33" s="97"/>
      <c r="K33" s="102"/>
      <c r="L33" s="102"/>
      <c r="M33" s="102"/>
      <c r="N33" s="97"/>
      <c r="O33" s="97"/>
      <c r="P33" s="97"/>
      <c r="Q33" s="66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103"/>
      <c r="AD33" s="63"/>
    </row>
    <row r="34" spans="1:30" s="68" customFormat="1" ht="15" customHeight="1">
      <c r="A34" s="64"/>
      <c r="B34" s="160">
        <v>349</v>
      </c>
      <c r="C34" s="325"/>
      <c r="D34" s="329"/>
      <c r="E34" s="323"/>
      <c r="F34" s="66">
        <v>3</v>
      </c>
      <c r="G34" s="97" t="s">
        <v>1296</v>
      </c>
      <c r="H34" s="62" t="s">
        <v>219</v>
      </c>
      <c r="I34" s="61">
        <v>4.55</v>
      </c>
      <c r="J34" s="66" t="s">
        <v>1802</v>
      </c>
      <c r="K34" s="61">
        <v>2.5</v>
      </c>
      <c r="L34" s="61">
        <v>3</v>
      </c>
      <c r="M34" s="61">
        <v>4</v>
      </c>
      <c r="N34" s="66">
        <v>1</v>
      </c>
      <c r="O34" s="66" t="s">
        <v>1808</v>
      </c>
      <c r="P34" s="66" t="s">
        <v>1805</v>
      </c>
      <c r="Q34" s="66" t="s">
        <v>1811</v>
      </c>
      <c r="R34" s="66">
        <v>0</v>
      </c>
      <c r="S34" s="66" t="s">
        <v>1805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64"/>
      <c r="B35" s="160"/>
      <c r="C35" s="325"/>
      <c r="D35" s="329"/>
      <c r="E35" s="323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64">
        <v>9102</v>
      </c>
      <c r="B36" s="160">
        <v>350</v>
      </c>
      <c r="C36" s="332"/>
      <c r="D36" s="331"/>
      <c r="E36" s="324"/>
      <c r="F36" s="66">
        <v>4</v>
      </c>
      <c r="G36" s="97" t="s">
        <v>1297</v>
      </c>
      <c r="H36" s="62" t="s">
        <v>220</v>
      </c>
      <c r="I36" s="61">
        <v>4.75</v>
      </c>
      <c r="J36" s="66" t="s">
        <v>1802</v>
      </c>
      <c r="K36" s="61">
        <v>6.5</v>
      </c>
      <c r="L36" s="61">
        <v>3</v>
      </c>
      <c r="M36" s="61">
        <v>3.8</v>
      </c>
      <c r="N36" s="66">
        <v>1</v>
      </c>
      <c r="O36" s="66" t="s">
        <v>1799</v>
      </c>
      <c r="P36" s="66" t="s">
        <v>1801</v>
      </c>
      <c r="Q36" s="66" t="s">
        <v>1811</v>
      </c>
      <c r="R36" s="66">
        <v>0</v>
      </c>
      <c r="S36" s="66" t="s">
        <v>1804</v>
      </c>
      <c r="T36" s="66">
        <v>0</v>
      </c>
      <c r="U36" s="66" t="s">
        <v>1801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0" s="68" customFormat="1" ht="15" customHeight="1">
      <c r="A37" s="64"/>
      <c r="B37" s="160"/>
      <c r="C37" s="99"/>
      <c r="D37" s="100"/>
      <c r="E37" s="101"/>
      <c r="F37" s="66"/>
      <c r="G37" s="97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64">
        <v>4017</v>
      </c>
      <c r="B38" s="160">
        <v>355</v>
      </c>
      <c r="C38" s="64">
        <v>176</v>
      </c>
      <c r="D38" s="65">
        <v>2.6</v>
      </c>
      <c r="E38" s="80" t="s">
        <v>1298</v>
      </c>
      <c r="F38" s="66">
        <v>1</v>
      </c>
      <c r="G38" s="115" t="s">
        <v>1299</v>
      </c>
      <c r="H38" s="62" t="s">
        <v>354</v>
      </c>
      <c r="I38" s="61">
        <v>2.5500000000000114</v>
      </c>
      <c r="J38" s="66" t="s">
        <v>1802</v>
      </c>
      <c r="K38" s="61">
        <v>3.5</v>
      </c>
      <c r="L38" s="61">
        <v>6</v>
      </c>
      <c r="M38" s="61">
        <v>7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(2)'!$L$96</f>
        <v>77.349999999999994</v>
      </c>
      <c r="AD38" s="63">
        <f>I38-AC38</f>
        <v>-74.799999999999983</v>
      </c>
    </row>
    <row r="39" spans="1:30" s="68" customFormat="1" ht="15" customHeight="1">
      <c r="A39" s="64"/>
      <c r="B39" s="160"/>
      <c r="C39" s="64"/>
      <c r="D39" s="65"/>
      <c r="E39" s="80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64">
        <v>9117</v>
      </c>
      <c r="B40" s="160">
        <v>356</v>
      </c>
      <c r="C40" s="64">
        <v>179</v>
      </c>
      <c r="D40" s="65">
        <v>1.55</v>
      </c>
      <c r="E40" s="80" t="s">
        <v>1301</v>
      </c>
      <c r="F40" s="66">
        <v>1</v>
      </c>
      <c r="G40" s="115" t="s">
        <v>1300</v>
      </c>
      <c r="H40" s="62" t="s">
        <v>233</v>
      </c>
      <c r="I40" s="61">
        <v>0.54999999999999716</v>
      </c>
      <c r="J40" s="66" t="s">
        <v>1802</v>
      </c>
      <c r="K40" s="61">
        <v>2.4</v>
      </c>
      <c r="L40" s="61">
        <v>3</v>
      </c>
      <c r="M40" s="61"/>
      <c r="N40" s="66">
        <v>1</v>
      </c>
      <c r="O40" s="66" t="s">
        <v>1808</v>
      </c>
      <c r="P40" s="66" t="s">
        <v>1802</v>
      </c>
      <c r="Q40" s="66" t="s">
        <v>1811</v>
      </c>
      <c r="R40" s="66">
        <v>1</v>
      </c>
      <c r="S40" s="66" t="s">
        <v>1804</v>
      </c>
      <c r="T40" s="66">
        <v>1</v>
      </c>
      <c r="U40" s="66" t="s">
        <v>1802</v>
      </c>
      <c r="V40" s="66">
        <v>1</v>
      </c>
      <c r="W40" s="66" t="s">
        <v>1806</v>
      </c>
      <c r="X40" s="66" t="s">
        <v>1805</v>
      </c>
      <c r="Y40" s="66">
        <v>1</v>
      </c>
      <c r="Z40" s="66" t="s">
        <v>1801</v>
      </c>
      <c r="AA40" s="66" t="s">
        <v>1802</v>
      </c>
      <c r="AB40" s="67">
        <v>1</v>
      </c>
      <c r="AC40" s="63">
        <f>[2]nganjuk!$L$178</f>
        <v>80.650000000000006</v>
      </c>
      <c r="AD40" s="63">
        <f>I40-AC40</f>
        <v>-80.100000000000009</v>
      </c>
    </row>
    <row r="41" spans="1:30" s="68" customFormat="1" ht="15" customHeight="1">
      <c r="A41" s="64"/>
      <c r="B41" s="160"/>
      <c r="C41" s="64"/>
      <c r="D41" s="65"/>
      <c r="E41" s="80"/>
      <c r="F41" s="66"/>
      <c r="G41" s="115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313">
        <v>4016</v>
      </c>
      <c r="B42" s="160">
        <v>357</v>
      </c>
      <c r="C42" s="313">
        <v>185</v>
      </c>
      <c r="D42" s="314">
        <v>2.4</v>
      </c>
      <c r="E42" s="349" t="s">
        <v>1302</v>
      </c>
      <c r="F42" s="66">
        <v>1</v>
      </c>
      <c r="G42" s="115" t="s">
        <v>1303</v>
      </c>
      <c r="H42" s="62" t="s">
        <v>350</v>
      </c>
      <c r="I42" s="61">
        <v>9.9999999999994316E-2</v>
      </c>
      <c r="J42" s="66" t="s">
        <v>1802</v>
      </c>
      <c r="K42" s="61">
        <v>3.5</v>
      </c>
      <c r="L42" s="61">
        <v>3</v>
      </c>
      <c r="M42" s="61">
        <v>4</v>
      </c>
      <c r="N42" s="66">
        <v>1</v>
      </c>
      <c r="O42" s="66" t="s">
        <v>1808</v>
      </c>
      <c r="P42" s="66" t="s">
        <v>1802</v>
      </c>
      <c r="Q42" s="66" t="s">
        <v>1811</v>
      </c>
      <c r="R42" s="66">
        <v>1</v>
      </c>
      <c r="S42" s="66" t="s">
        <v>1802</v>
      </c>
      <c r="T42" s="66">
        <v>1</v>
      </c>
      <c r="U42" s="66" t="s">
        <v>1802</v>
      </c>
      <c r="V42" s="66">
        <v>1</v>
      </c>
      <c r="W42" s="66" t="s">
        <v>1806</v>
      </c>
      <c r="X42" s="66" t="s">
        <v>1805</v>
      </c>
      <c r="Y42" s="66">
        <v>1</v>
      </c>
      <c r="Z42" s="66" t="s">
        <v>1801</v>
      </c>
      <c r="AA42" s="66" t="s">
        <v>1802</v>
      </c>
      <c r="AB42" s="67">
        <v>1</v>
      </c>
      <c r="AC42" s="63">
        <f>'[2]nganjuk (2)'!$L$94</f>
        <v>71.7</v>
      </c>
      <c r="AD42" s="63">
        <f>I42-AC42</f>
        <v>-71.600000000000009</v>
      </c>
    </row>
    <row r="43" spans="1:30" s="68" customFormat="1" ht="15" customHeight="1">
      <c r="A43" s="313"/>
      <c r="B43" s="160"/>
      <c r="C43" s="313"/>
      <c r="D43" s="314"/>
      <c r="E43" s="349"/>
      <c r="F43" s="66"/>
      <c r="G43" s="115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313"/>
      <c r="B44" s="160">
        <v>358</v>
      </c>
      <c r="C44" s="313"/>
      <c r="D44" s="314"/>
      <c r="E44" s="349"/>
      <c r="F44" s="66">
        <v>2</v>
      </c>
      <c r="G44" s="115" t="s">
        <v>1304</v>
      </c>
      <c r="H44" s="62" t="s">
        <v>353</v>
      </c>
      <c r="I44" s="61">
        <v>0.89999999999999147</v>
      </c>
      <c r="J44" s="66" t="s">
        <v>1802</v>
      </c>
      <c r="K44" s="61">
        <v>2.4</v>
      </c>
      <c r="L44" s="61">
        <v>3</v>
      </c>
      <c r="M44" s="61"/>
      <c r="N44" s="66">
        <v>1</v>
      </c>
      <c r="O44" s="66" t="s">
        <v>1808</v>
      </c>
      <c r="P44" s="66" t="s">
        <v>1802</v>
      </c>
      <c r="Q44" s="66" t="s">
        <v>1811</v>
      </c>
      <c r="R44" s="66">
        <v>1</v>
      </c>
      <c r="S44" s="66" t="s">
        <v>1802</v>
      </c>
      <c r="T44" s="66">
        <v>1</v>
      </c>
      <c r="U44" s="66" t="s">
        <v>1802</v>
      </c>
      <c r="V44" s="66">
        <v>1</v>
      </c>
      <c r="W44" s="66" t="s">
        <v>1806</v>
      </c>
      <c r="X44" s="66" t="s">
        <v>1805</v>
      </c>
      <c r="Y44" s="66">
        <v>1</v>
      </c>
      <c r="Z44" s="66" t="s">
        <v>1801</v>
      </c>
      <c r="AA44" s="66" t="s">
        <v>1802</v>
      </c>
      <c r="AB44" s="67">
        <v>1</v>
      </c>
      <c r="AC44" s="63">
        <f>'[2]nganjuk (2)'!$L$94</f>
        <v>71.7</v>
      </c>
      <c r="AD44" s="63">
        <f>I44-AC44</f>
        <v>-70.800000000000011</v>
      </c>
    </row>
    <row r="45" spans="1:30" s="68" customFormat="1" ht="15" customHeight="1">
      <c r="A45" s="64"/>
      <c r="B45" s="160"/>
      <c r="C45" s="64"/>
      <c r="D45" s="65"/>
      <c r="E45" s="80"/>
      <c r="F45" s="66"/>
      <c r="G45" s="115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>
        <v>9121</v>
      </c>
      <c r="B46" s="160">
        <v>359</v>
      </c>
      <c r="C46" s="313">
        <v>190</v>
      </c>
      <c r="D46" s="314">
        <v>4.3</v>
      </c>
      <c r="E46" s="349" t="s">
        <v>1305</v>
      </c>
      <c r="F46" s="66">
        <v>1</v>
      </c>
      <c r="G46" s="115" t="s">
        <v>1306</v>
      </c>
      <c r="H46" s="62" t="s">
        <v>216</v>
      </c>
      <c r="I46" s="61">
        <v>0.29999999999999716</v>
      </c>
      <c r="J46" s="66" t="s">
        <v>1802</v>
      </c>
      <c r="K46" s="61">
        <v>5.5</v>
      </c>
      <c r="L46" s="61">
        <v>3</v>
      </c>
      <c r="M46" s="61">
        <v>3.8</v>
      </c>
      <c r="N46" s="66">
        <v>2</v>
      </c>
      <c r="O46" s="66" t="s">
        <v>1808</v>
      </c>
      <c r="P46" s="66" t="s">
        <v>1802</v>
      </c>
      <c r="Q46" s="66" t="s">
        <v>1811</v>
      </c>
      <c r="R46" s="66">
        <v>0</v>
      </c>
      <c r="S46" s="66" t="s">
        <v>1804</v>
      </c>
      <c r="T46" s="66">
        <v>0</v>
      </c>
      <c r="U46" s="66" t="s">
        <v>1802</v>
      </c>
      <c r="V46" s="66">
        <v>1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1802</v>
      </c>
      <c r="AB46" s="67">
        <v>0</v>
      </c>
      <c r="AC46" s="63">
        <f>[2]nganjuk!$L$183</f>
        <v>92.45</v>
      </c>
      <c r="AD46" s="63">
        <f>I46-$AC$46</f>
        <v>-92.15</v>
      </c>
    </row>
    <row r="47" spans="1:30" s="68" customFormat="1" ht="15" customHeight="1">
      <c r="A47" s="313"/>
      <c r="B47" s="160"/>
      <c r="C47" s="313"/>
      <c r="D47" s="314"/>
      <c r="E47" s="349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3"/>
      <c r="B48" s="160">
        <v>360</v>
      </c>
      <c r="C48" s="313"/>
      <c r="D48" s="314"/>
      <c r="E48" s="349"/>
      <c r="F48" s="66">
        <v>2</v>
      </c>
      <c r="G48" s="115" t="s">
        <v>1307</v>
      </c>
      <c r="H48" s="62" t="s">
        <v>220</v>
      </c>
      <c r="I48" s="61">
        <v>3.75</v>
      </c>
      <c r="J48" s="66" t="s">
        <v>1802</v>
      </c>
      <c r="K48" s="61">
        <v>7.8</v>
      </c>
      <c r="L48" s="61">
        <v>8.4</v>
      </c>
      <c r="M48" s="61"/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2049</v>
      </c>
      <c r="AA48" s="66" t="s">
        <v>1803</v>
      </c>
      <c r="AB48" s="67">
        <v>0</v>
      </c>
      <c r="AD48" s="63">
        <f>I48-$AC$46</f>
        <v>-88.7</v>
      </c>
    </row>
    <row r="49" spans="1:30" s="68" customFormat="1" ht="15" customHeight="1">
      <c r="A49" s="313"/>
      <c r="B49" s="160"/>
      <c r="C49" s="313"/>
      <c r="D49" s="314"/>
      <c r="E49" s="349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/>
      <c r="B50" s="160">
        <v>361</v>
      </c>
      <c r="C50" s="313"/>
      <c r="D50" s="314"/>
      <c r="E50" s="349"/>
      <c r="F50" s="66">
        <v>3</v>
      </c>
      <c r="G50" s="115" t="s">
        <v>1308</v>
      </c>
      <c r="H50" s="62" t="s">
        <v>234</v>
      </c>
      <c r="I50" s="61">
        <v>4</v>
      </c>
      <c r="J50" s="66" t="s">
        <v>1802</v>
      </c>
      <c r="K50" s="61">
        <v>5.5</v>
      </c>
      <c r="L50" s="61">
        <v>3</v>
      </c>
      <c r="M50" s="61">
        <v>4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>
        <f>I50-$AC$46</f>
        <v>-88.45</v>
      </c>
    </row>
    <row r="51" spans="1:30" s="68" customFormat="1" ht="15" customHeight="1">
      <c r="A51" s="64"/>
      <c r="B51" s="160"/>
      <c r="C51" s="64"/>
      <c r="D51" s="65"/>
      <c r="E51" s="80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0" s="68" customFormat="1" ht="15" customHeight="1">
      <c r="A52" s="64">
        <v>9098</v>
      </c>
      <c r="B52" s="160">
        <v>362</v>
      </c>
      <c r="C52" s="64">
        <v>192</v>
      </c>
      <c r="D52" s="65">
        <v>1.2</v>
      </c>
      <c r="E52" s="80" t="s">
        <v>1309</v>
      </c>
      <c r="F52" s="66">
        <v>1</v>
      </c>
      <c r="G52" s="115" t="s">
        <v>1310</v>
      </c>
      <c r="H52" s="62" t="s">
        <v>216</v>
      </c>
      <c r="I52" s="61">
        <v>9.9999999999994316E-2</v>
      </c>
      <c r="J52" s="66" t="s">
        <v>1802</v>
      </c>
      <c r="K52" s="61">
        <v>3.5</v>
      </c>
      <c r="L52" s="61">
        <v>3</v>
      </c>
      <c r="M52" s="61">
        <v>5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[2]nganjuk!$L$149</f>
        <v>85.4</v>
      </c>
      <c r="AD52" s="63">
        <f>I52-AC52</f>
        <v>-85.300000000000011</v>
      </c>
    </row>
    <row r="53" spans="1:30" s="68" customFormat="1" ht="15" customHeight="1">
      <c r="A53" s="64"/>
      <c r="B53" s="160"/>
      <c r="C53" s="64"/>
      <c r="D53" s="65"/>
      <c r="E53" s="80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16.5" customHeight="1">
      <c r="A54" s="64">
        <v>9119</v>
      </c>
      <c r="B54" s="160">
        <v>363</v>
      </c>
      <c r="C54" s="64">
        <v>193</v>
      </c>
      <c r="D54" s="65">
        <v>1.9</v>
      </c>
      <c r="E54" s="80" t="s">
        <v>1311</v>
      </c>
      <c r="F54" s="66">
        <v>1</v>
      </c>
      <c r="G54" s="115" t="s">
        <v>1312</v>
      </c>
      <c r="H54" s="62" t="s">
        <v>217</v>
      </c>
      <c r="I54" s="61">
        <v>0.5</v>
      </c>
      <c r="J54" s="66" t="s">
        <v>1802</v>
      </c>
      <c r="K54" s="61">
        <v>4.5</v>
      </c>
      <c r="L54" s="61">
        <v>3</v>
      </c>
      <c r="M54" s="61"/>
      <c r="N54" s="66">
        <v>1</v>
      </c>
      <c r="O54" s="66" t="s">
        <v>1799</v>
      </c>
      <c r="P54" s="66" t="s">
        <v>1801</v>
      </c>
      <c r="Q54" s="66" t="s">
        <v>1811</v>
      </c>
      <c r="R54" s="66">
        <v>1</v>
      </c>
      <c r="S54" s="66" t="s">
        <v>1804</v>
      </c>
      <c r="T54" s="66">
        <v>0</v>
      </c>
      <c r="U54" s="66" t="s">
        <v>1801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[2]nganjuk!$L$180</f>
        <v>83.4</v>
      </c>
      <c r="AD54" s="63">
        <f>I54-AC54</f>
        <v>-82.9</v>
      </c>
    </row>
    <row r="55" spans="1:30" s="68" customFormat="1" ht="16.5" customHeight="1">
      <c r="A55" s="64"/>
      <c r="B55" s="160"/>
      <c r="C55" s="64"/>
      <c r="D55" s="65"/>
      <c r="E55" s="80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313">
        <v>9112</v>
      </c>
      <c r="B56" s="160">
        <v>364</v>
      </c>
      <c r="C56" s="313">
        <v>194</v>
      </c>
      <c r="D56" s="314">
        <v>1.7</v>
      </c>
      <c r="E56" s="349" t="s">
        <v>1313</v>
      </c>
      <c r="F56" s="66">
        <v>1</v>
      </c>
      <c r="G56" s="115" t="s">
        <v>1314</v>
      </c>
      <c r="H56" s="62" t="s">
        <v>232</v>
      </c>
      <c r="I56" s="61">
        <v>1</v>
      </c>
      <c r="J56" s="66" t="s">
        <v>1802</v>
      </c>
      <c r="K56" s="61">
        <v>4.2</v>
      </c>
      <c r="L56" s="61">
        <v>6.7</v>
      </c>
      <c r="M56" s="61"/>
      <c r="N56" s="66">
        <v>2</v>
      </c>
      <c r="O56" s="66" t="s">
        <v>1799</v>
      </c>
      <c r="P56" s="66" t="s">
        <v>1801</v>
      </c>
      <c r="Q56" s="66" t="s">
        <v>1811</v>
      </c>
      <c r="R56" s="66">
        <v>0</v>
      </c>
      <c r="S56" s="66" t="s">
        <v>1804</v>
      </c>
      <c r="T56" s="66">
        <v>0</v>
      </c>
      <c r="U56" s="66" t="s">
        <v>1802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1802</v>
      </c>
      <c r="AB56" s="67">
        <v>0</v>
      </c>
      <c r="AC56" s="63">
        <f>[2]nganjuk!$L$173</f>
        <v>72.5</v>
      </c>
      <c r="AD56" s="63">
        <f>I56-$AC$56</f>
        <v>-71.5</v>
      </c>
    </row>
    <row r="57" spans="1:30" s="68" customFormat="1" ht="15" customHeight="1">
      <c r="A57" s="313"/>
      <c r="B57" s="160"/>
      <c r="C57" s="313"/>
      <c r="D57" s="314"/>
      <c r="E57" s="349"/>
      <c r="F57" s="66"/>
      <c r="G57" s="115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313"/>
      <c r="B58" s="160">
        <v>365</v>
      </c>
      <c r="C58" s="313"/>
      <c r="D58" s="314"/>
      <c r="E58" s="349"/>
      <c r="F58" s="66">
        <v>2</v>
      </c>
      <c r="G58" s="115" t="s">
        <v>1315</v>
      </c>
      <c r="H58" s="62" t="s">
        <v>220</v>
      </c>
      <c r="I58" s="61">
        <v>5.2</v>
      </c>
      <c r="J58" s="66" t="s">
        <v>1802</v>
      </c>
      <c r="K58" s="61">
        <v>3.6</v>
      </c>
      <c r="L58" s="61">
        <v>5.7</v>
      </c>
      <c r="M58" s="61"/>
      <c r="N58" s="66">
        <v>1</v>
      </c>
      <c r="O58" s="66" t="s">
        <v>1808</v>
      </c>
      <c r="P58" s="66" t="s">
        <v>1802</v>
      </c>
      <c r="Q58" s="66" t="s">
        <v>1811</v>
      </c>
      <c r="R58" s="66">
        <v>0</v>
      </c>
      <c r="S58" s="66" t="s">
        <v>1805</v>
      </c>
      <c r="T58" s="66">
        <v>0</v>
      </c>
      <c r="U58" s="66" t="s">
        <v>1802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1802</v>
      </c>
      <c r="AB58" s="67">
        <v>0</v>
      </c>
      <c r="AD58" s="63">
        <f>I58-$AC$56</f>
        <v>-67.3</v>
      </c>
    </row>
    <row r="59" spans="1:30" s="68" customFormat="1" ht="15" customHeight="1">
      <c r="A59" s="64"/>
      <c r="B59" s="160"/>
      <c r="C59" s="64"/>
      <c r="D59" s="65"/>
      <c r="E59" s="80"/>
      <c r="F59" s="66"/>
      <c r="G59" s="115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</row>
    <row r="60" spans="1:30" s="68" customFormat="1" ht="15" customHeight="1">
      <c r="A60" s="64">
        <v>9111</v>
      </c>
      <c r="B60" s="160">
        <v>366</v>
      </c>
      <c r="C60" s="64">
        <v>195</v>
      </c>
      <c r="D60" s="65">
        <v>1.35</v>
      </c>
      <c r="E60" s="80" t="s">
        <v>1316</v>
      </c>
      <c r="F60" s="66">
        <v>1</v>
      </c>
      <c r="G60" s="115" t="s">
        <v>1317</v>
      </c>
      <c r="H60" s="62" t="s">
        <v>231</v>
      </c>
      <c r="I60" s="61">
        <v>1.05</v>
      </c>
      <c r="J60" s="66" t="s">
        <v>1802</v>
      </c>
      <c r="K60" s="61">
        <v>3</v>
      </c>
      <c r="L60" s="61">
        <v>3.2</v>
      </c>
      <c r="M60" s="61"/>
      <c r="N60" s="66">
        <v>1</v>
      </c>
      <c r="O60" s="66" t="s">
        <v>1809</v>
      </c>
      <c r="P60" s="66" t="s">
        <v>1804</v>
      </c>
      <c r="Q60" s="66" t="s">
        <v>1811</v>
      </c>
      <c r="R60" s="66">
        <v>0</v>
      </c>
      <c r="S60" s="66" t="s">
        <v>1804</v>
      </c>
      <c r="T60" s="66">
        <v>0</v>
      </c>
      <c r="U60" s="66" t="s">
        <v>1805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[2]nganjuk!$L$172</f>
        <v>68.5</v>
      </c>
      <c r="AD60" s="63">
        <f>I60-AC60</f>
        <v>-67.45</v>
      </c>
    </row>
    <row r="61" spans="1:30" s="68" customFormat="1" ht="15" customHeight="1">
      <c r="A61" s="64"/>
      <c r="B61" s="160"/>
      <c r="C61" s="64"/>
      <c r="D61" s="65"/>
      <c r="E61" s="80"/>
      <c r="F61" s="66"/>
      <c r="G61" s="115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64">
        <v>9099</v>
      </c>
      <c r="B62" s="160">
        <v>367</v>
      </c>
      <c r="C62" s="64">
        <v>196</v>
      </c>
      <c r="D62" s="65">
        <v>2.35</v>
      </c>
      <c r="E62" s="80" t="s">
        <v>1318</v>
      </c>
      <c r="F62" s="66">
        <v>1</v>
      </c>
      <c r="G62" s="115" t="s">
        <v>1319</v>
      </c>
      <c r="H62" s="62" t="s">
        <v>217</v>
      </c>
      <c r="I62" s="61">
        <v>0.39999999999999147</v>
      </c>
      <c r="J62" s="66" t="s">
        <v>1802</v>
      </c>
      <c r="K62" s="61">
        <v>4</v>
      </c>
      <c r="L62" s="61">
        <v>3</v>
      </c>
      <c r="M62" s="61">
        <v>6</v>
      </c>
      <c r="N62" s="66">
        <v>2</v>
      </c>
      <c r="O62" s="66" t="s">
        <v>1808</v>
      </c>
      <c r="P62" s="66" t="s">
        <v>1802</v>
      </c>
      <c r="Q62" s="66" t="s">
        <v>1811</v>
      </c>
      <c r="R62" s="66">
        <v>0</v>
      </c>
      <c r="S62" s="66" t="s">
        <v>1805</v>
      </c>
      <c r="T62" s="66">
        <v>0</v>
      </c>
      <c r="U62" s="66" t="s">
        <v>1802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1802</v>
      </c>
      <c r="AB62" s="67">
        <v>0</v>
      </c>
      <c r="AC62" s="63">
        <f>[2]nganjuk!$L$152</f>
        <v>88.2</v>
      </c>
      <c r="AD62" s="63">
        <f>I62-AC62</f>
        <v>-87.800000000000011</v>
      </c>
    </row>
    <row r="63" spans="1:30" s="68" customFormat="1" ht="15" customHeight="1">
      <c r="A63" s="64"/>
      <c r="B63" s="160"/>
      <c r="C63" s="64"/>
      <c r="D63" s="65"/>
      <c r="E63" s="80"/>
      <c r="F63" s="66"/>
      <c r="G63" s="115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0" s="68" customFormat="1" ht="15" customHeight="1">
      <c r="A64" s="313">
        <v>9109</v>
      </c>
      <c r="B64" s="160">
        <v>368</v>
      </c>
      <c r="C64" s="313">
        <v>197</v>
      </c>
      <c r="D64" s="314">
        <v>4.45</v>
      </c>
      <c r="E64" s="349" t="s">
        <v>1320</v>
      </c>
      <c r="F64" s="66">
        <v>1</v>
      </c>
      <c r="G64" s="115" t="s">
        <v>1321</v>
      </c>
      <c r="H64" s="62" t="s">
        <v>226</v>
      </c>
      <c r="I64" s="61">
        <v>0.80000000000000071</v>
      </c>
      <c r="J64" s="66" t="s">
        <v>1802</v>
      </c>
      <c r="K64" s="61">
        <v>4.9000000000000004</v>
      </c>
      <c r="L64" s="61">
        <v>4.0999999999999996</v>
      </c>
      <c r="M64" s="61"/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[2]nganjuk!$L$168</f>
        <v>26.45</v>
      </c>
      <c r="AD64" s="63">
        <f>I64-$AC$64</f>
        <v>-25.65</v>
      </c>
    </row>
    <row r="65" spans="1:30" s="68" customFormat="1" ht="15" customHeight="1">
      <c r="A65" s="313"/>
      <c r="B65" s="160"/>
      <c r="C65" s="316"/>
      <c r="D65" s="318"/>
      <c r="E65" s="344"/>
      <c r="F65" s="180"/>
      <c r="G65" s="234"/>
      <c r="H65" s="126"/>
      <c r="I65" s="197"/>
      <c r="J65" s="180"/>
      <c r="K65" s="197"/>
      <c r="L65" s="197"/>
      <c r="M65" s="197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91"/>
      <c r="AC65" s="63"/>
      <c r="AD65" s="63"/>
    </row>
    <row r="66" spans="1:30" s="68" customFormat="1" ht="15" customHeight="1" thickBot="1">
      <c r="A66" s="313"/>
      <c r="B66" s="160">
        <v>369</v>
      </c>
      <c r="C66" s="317"/>
      <c r="D66" s="319"/>
      <c r="E66" s="364"/>
      <c r="F66" s="83">
        <v>2</v>
      </c>
      <c r="G66" s="210" t="s">
        <v>1322</v>
      </c>
      <c r="H66" s="202" t="s">
        <v>227</v>
      </c>
      <c r="I66" s="82">
        <v>1.4</v>
      </c>
      <c r="J66" s="83" t="s">
        <v>1802</v>
      </c>
      <c r="K66" s="82">
        <v>3</v>
      </c>
      <c r="L66" s="82">
        <v>4.3</v>
      </c>
      <c r="M66" s="82"/>
      <c r="N66" s="83">
        <v>1</v>
      </c>
      <c r="O66" s="83" t="s">
        <v>1805</v>
      </c>
      <c r="P66" s="83" t="s">
        <v>1803</v>
      </c>
      <c r="Q66" s="83" t="s">
        <v>1811</v>
      </c>
      <c r="R66" s="83">
        <v>0</v>
      </c>
      <c r="S66" s="83" t="s">
        <v>1803</v>
      </c>
      <c r="T66" s="83">
        <v>0</v>
      </c>
      <c r="U66" s="83" t="s">
        <v>1805</v>
      </c>
      <c r="V66" s="83">
        <v>0</v>
      </c>
      <c r="W66" s="83" t="s">
        <v>1806</v>
      </c>
      <c r="X66" s="83" t="s">
        <v>1805</v>
      </c>
      <c r="Y66" s="83">
        <v>0</v>
      </c>
      <c r="Z66" s="83" t="s">
        <v>1801</v>
      </c>
      <c r="AA66" s="83" t="s">
        <v>1805</v>
      </c>
      <c r="AB66" s="84">
        <v>0</v>
      </c>
      <c r="AD66" s="63">
        <f>I66-$AC$64</f>
        <v>-25.05</v>
      </c>
    </row>
    <row r="67" spans="1:30" s="68" customFormat="1" ht="15" customHeight="1" thickBot="1">
      <c r="A67" s="64"/>
      <c r="B67" s="160"/>
      <c r="C67" s="112"/>
      <c r="D67" s="113"/>
      <c r="E67" s="122"/>
      <c r="F67" s="227"/>
      <c r="G67" s="237"/>
      <c r="H67" s="225"/>
      <c r="I67" s="229"/>
      <c r="J67" s="227"/>
      <c r="K67" s="229"/>
      <c r="L67" s="229"/>
      <c r="M67" s="229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38"/>
      <c r="AD67" s="63"/>
    </row>
    <row r="68" spans="1:30" s="68" customFormat="1" ht="15" customHeight="1">
      <c r="A68" s="64">
        <v>9107</v>
      </c>
      <c r="B68" s="160">
        <v>370</v>
      </c>
      <c r="C68" s="178">
        <v>199</v>
      </c>
      <c r="D68" s="77">
        <v>3.2</v>
      </c>
      <c r="E68" s="153" t="s">
        <v>1323</v>
      </c>
      <c r="F68" s="78">
        <v>1</v>
      </c>
      <c r="G68" s="214" t="s">
        <v>1324</v>
      </c>
      <c r="H68" s="95" t="s">
        <v>226</v>
      </c>
      <c r="I68" s="81">
        <v>1.6</v>
      </c>
      <c r="J68" s="78" t="s">
        <v>1802</v>
      </c>
      <c r="K68" s="81">
        <v>4</v>
      </c>
      <c r="L68" s="81">
        <v>4</v>
      </c>
      <c r="M68" s="81"/>
      <c r="N68" s="78">
        <v>1</v>
      </c>
      <c r="O68" s="78" t="s">
        <v>1805</v>
      </c>
      <c r="P68" s="78" t="s">
        <v>1803</v>
      </c>
      <c r="Q68" s="78" t="s">
        <v>1811</v>
      </c>
      <c r="R68" s="78">
        <v>0</v>
      </c>
      <c r="S68" s="78" t="s">
        <v>1803</v>
      </c>
      <c r="T68" s="78">
        <v>0</v>
      </c>
      <c r="U68" s="78" t="s">
        <v>1810</v>
      </c>
      <c r="V68" s="78">
        <v>0</v>
      </c>
      <c r="W68" s="78" t="s">
        <v>1806</v>
      </c>
      <c r="X68" s="78" t="s">
        <v>1805</v>
      </c>
      <c r="Y68" s="78">
        <v>0</v>
      </c>
      <c r="Z68" s="78" t="s">
        <v>1801</v>
      </c>
      <c r="AA68" s="78" t="s">
        <v>1805</v>
      </c>
      <c r="AB68" s="79">
        <v>0</v>
      </c>
      <c r="AC68" s="63">
        <f>[2]nganjuk!$L$166</f>
        <v>20.399999999999999</v>
      </c>
      <c r="AD68" s="63">
        <f>I68-AC68</f>
        <v>-18.799999999999997</v>
      </c>
    </row>
    <row r="69" spans="1:30" s="68" customFormat="1" ht="15" customHeight="1">
      <c r="A69" s="64"/>
      <c r="B69" s="160"/>
      <c r="C69" s="99"/>
      <c r="D69" s="100"/>
      <c r="E69" s="98"/>
      <c r="F69" s="97"/>
      <c r="G69" s="190"/>
      <c r="H69" s="101"/>
      <c r="I69" s="102"/>
      <c r="J69" s="97"/>
      <c r="K69" s="102"/>
      <c r="L69" s="102"/>
      <c r="M69" s="102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103"/>
      <c r="AC69" s="63"/>
      <c r="AD69" s="63"/>
    </row>
    <row r="70" spans="1:30" s="68" customFormat="1" ht="15" customHeight="1">
      <c r="A70" s="64">
        <v>9123</v>
      </c>
      <c r="B70" s="160">
        <v>371</v>
      </c>
      <c r="C70" s="64">
        <v>201</v>
      </c>
      <c r="D70" s="65">
        <v>1.7</v>
      </c>
      <c r="E70" s="80" t="s">
        <v>1320</v>
      </c>
      <c r="F70" s="66">
        <v>1</v>
      </c>
      <c r="G70" s="115" t="s">
        <v>1325</v>
      </c>
      <c r="H70" s="62" t="s">
        <v>214</v>
      </c>
      <c r="I70" s="61">
        <v>1.2</v>
      </c>
      <c r="J70" s="66" t="s">
        <v>1802</v>
      </c>
      <c r="K70" s="61">
        <v>3.5</v>
      </c>
      <c r="L70" s="61">
        <v>3</v>
      </c>
      <c r="M70" s="61"/>
      <c r="N70" s="66">
        <v>1</v>
      </c>
      <c r="O70" s="66" t="s">
        <v>1805</v>
      </c>
      <c r="P70" s="66" t="s">
        <v>1803</v>
      </c>
      <c r="Q70" s="66" t="s">
        <v>1811</v>
      </c>
      <c r="R70" s="66">
        <v>0</v>
      </c>
      <c r="S70" s="66" t="s">
        <v>1804</v>
      </c>
      <c r="T70" s="66">
        <v>0</v>
      </c>
      <c r="U70" s="66" t="s">
        <v>1805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[2]nganjuk!$L$186</f>
        <v>7.8</v>
      </c>
      <c r="AD70" s="63">
        <f>I70-AC70</f>
        <v>-6.6</v>
      </c>
    </row>
    <row r="71" spans="1:30" s="68" customFormat="1" ht="15" customHeight="1">
      <c r="A71" s="64"/>
      <c r="B71" s="160"/>
      <c r="C71" s="64"/>
      <c r="D71" s="65"/>
      <c r="E71" s="80"/>
      <c r="F71" s="66"/>
      <c r="G71" s="115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64">
        <v>4001</v>
      </c>
      <c r="B72" s="160">
        <v>293</v>
      </c>
      <c r="C72" s="64" t="s">
        <v>1326</v>
      </c>
      <c r="D72" s="65">
        <v>2.4500000000000002</v>
      </c>
      <c r="E72" s="127" t="s">
        <v>1327</v>
      </c>
      <c r="F72" s="66">
        <v>1</v>
      </c>
      <c r="G72" s="115" t="s">
        <v>1328</v>
      </c>
      <c r="H72" s="62" t="s">
        <v>339</v>
      </c>
      <c r="I72" s="61">
        <v>2.25</v>
      </c>
      <c r="J72" s="66" t="s">
        <v>1802</v>
      </c>
      <c r="K72" s="61">
        <v>10.1</v>
      </c>
      <c r="L72" s="61">
        <v>6.1</v>
      </c>
      <c r="M72" s="61">
        <v>8.5</v>
      </c>
      <c r="N72" s="66">
        <v>2</v>
      </c>
      <c r="O72" s="66" t="s">
        <v>1805</v>
      </c>
      <c r="P72" s="66" t="s">
        <v>1803</v>
      </c>
      <c r="Q72" s="66" t="s">
        <v>1811</v>
      </c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(2)'!$L$58</f>
        <v>94.4</v>
      </c>
      <c r="AD72" s="63">
        <f>I72-AC72</f>
        <v>-92.15</v>
      </c>
    </row>
    <row r="73" spans="1:30" s="68" customFormat="1" ht="15" customHeight="1">
      <c r="A73" s="187"/>
      <c r="B73" s="160"/>
      <c r="C73" s="111"/>
      <c r="D73" s="124"/>
      <c r="E73" s="252"/>
      <c r="F73" s="66"/>
      <c r="G73" s="115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0" s="68" customFormat="1" ht="15" customHeight="1">
      <c r="A74" s="310">
        <v>9225</v>
      </c>
      <c r="B74" s="160">
        <v>325</v>
      </c>
      <c r="C74" s="316">
        <v>290</v>
      </c>
      <c r="D74" s="318">
        <v>3.1</v>
      </c>
      <c r="E74" s="320" t="s">
        <v>1329</v>
      </c>
      <c r="F74" s="66">
        <v>1</v>
      </c>
      <c r="G74" s="115" t="s">
        <v>1330</v>
      </c>
      <c r="H74" s="62" t="s">
        <v>329</v>
      </c>
      <c r="I74" s="61">
        <v>0.10000000000000853</v>
      </c>
      <c r="J74" s="66" t="s">
        <v>1802</v>
      </c>
      <c r="K74" s="61">
        <v>4</v>
      </c>
      <c r="L74" s="61">
        <v>5</v>
      </c>
      <c r="M74" s="61"/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/>
      <c r="Y74" s="66">
        <v>0</v>
      </c>
      <c r="Z74" s="66" t="s">
        <v>1801</v>
      </c>
      <c r="AA74" s="66" t="s">
        <v>1805</v>
      </c>
      <c r="AB74" s="67">
        <v>0</v>
      </c>
      <c r="AC74" s="63"/>
      <c r="AD74" s="63"/>
    </row>
    <row r="75" spans="1:30" s="68" customFormat="1" ht="15" customHeight="1">
      <c r="A75" s="311"/>
      <c r="B75" s="160"/>
      <c r="C75" s="325"/>
      <c r="D75" s="329"/>
      <c r="E75" s="323"/>
      <c r="F75" s="66"/>
      <c r="G75" s="115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0" s="68" customFormat="1" ht="15" customHeight="1">
      <c r="A76" s="312"/>
      <c r="B76" s="160">
        <v>326</v>
      </c>
      <c r="C76" s="332"/>
      <c r="D76" s="331"/>
      <c r="E76" s="324"/>
      <c r="F76" s="66">
        <v>2</v>
      </c>
      <c r="G76" s="115" t="s">
        <v>1018</v>
      </c>
      <c r="H76" s="62" t="s">
        <v>330</v>
      </c>
      <c r="I76" s="61">
        <v>1.8500000000000085</v>
      </c>
      <c r="J76" s="66" t="s">
        <v>1802</v>
      </c>
      <c r="K76" s="61">
        <v>3.3</v>
      </c>
      <c r="L76" s="61">
        <v>2.5</v>
      </c>
      <c r="M76" s="61"/>
      <c r="N76" s="66">
        <v>1</v>
      </c>
      <c r="O76" s="66" t="s">
        <v>1805</v>
      </c>
      <c r="P76" s="66" t="s">
        <v>1803</v>
      </c>
      <c r="Q76" s="66"/>
      <c r="R76" s="66">
        <v>1</v>
      </c>
      <c r="S76" s="66" t="s">
        <v>1804</v>
      </c>
      <c r="T76" s="66">
        <v>1</v>
      </c>
      <c r="U76" s="66" t="s">
        <v>1802</v>
      </c>
      <c r="V76" s="66">
        <v>1</v>
      </c>
      <c r="W76" s="66" t="s">
        <v>1806</v>
      </c>
      <c r="X76" s="66"/>
      <c r="Y76" s="66">
        <v>1</v>
      </c>
      <c r="Z76" s="66" t="s">
        <v>1801</v>
      </c>
      <c r="AA76" s="66" t="s">
        <v>1805</v>
      </c>
      <c r="AB76" s="67">
        <v>1</v>
      </c>
      <c r="AC76" s="63">
        <f>'[2]nganjuk (2)'!$L$115</f>
        <v>76.599999999999994</v>
      </c>
      <c r="AD76" s="63">
        <f>I76-AC76</f>
        <v>-74.749999999999986</v>
      </c>
    </row>
    <row r="77" spans="1:30" s="68" customFormat="1" ht="15" customHeight="1">
      <c r="A77" s="169"/>
      <c r="B77" s="160"/>
      <c r="C77" s="99"/>
      <c r="D77" s="100"/>
      <c r="E77" s="101"/>
      <c r="F77" s="66"/>
      <c r="G77" s="115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0" s="68" customFormat="1" ht="15" customHeight="1">
      <c r="A78" s="64">
        <v>4042</v>
      </c>
      <c r="B78" s="160">
        <v>392</v>
      </c>
      <c r="C78" s="64">
        <v>292</v>
      </c>
      <c r="D78" s="65">
        <v>1.35</v>
      </c>
      <c r="E78" s="80" t="s">
        <v>1331</v>
      </c>
      <c r="F78" s="66">
        <v>1</v>
      </c>
      <c r="G78" s="115" t="s">
        <v>1332</v>
      </c>
      <c r="H78" s="62" t="s">
        <v>339</v>
      </c>
      <c r="I78" s="61">
        <v>0.69999999999999574</v>
      </c>
      <c r="J78" s="66" t="s">
        <v>1802</v>
      </c>
      <c r="K78" s="61">
        <v>4.9000000000000004</v>
      </c>
      <c r="L78" s="61">
        <v>4</v>
      </c>
      <c r="M78" s="61"/>
      <c r="N78" s="66">
        <v>1</v>
      </c>
      <c r="O78" s="66" t="s">
        <v>1808</v>
      </c>
      <c r="P78" s="66" t="s">
        <v>1805</v>
      </c>
      <c r="Q78" s="66" t="s">
        <v>1811</v>
      </c>
      <c r="R78" s="66">
        <v>0</v>
      </c>
      <c r="S78" s="66" t="s">
        <v>1805</v>
      </c>
      <c r="T78" s="66">
        <v>0</v>
      </c>
      <c r="U78" s="66" t="s">
        <v>1805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(2)'!$L$171</f>
        <v>54.7</v>
      </c>
      <c r="AD78" s="63">
        <f>I78-AC78</f>
        <v>-54.000000000000007</v>
      </c>
    </row>
    <row r="79" spans="1:30" s="68" customFormat="1" ht="15" customHeight="1">
      <c r="A79" s="187"/>
      <c r="B79" s="160"/>
      <c r="C79" s="111"/>
      <c r="D79" s="124"/>
      <c r="E79" s="128"/>
      <c r="F79" s="66"/>
      <c r="G79" s="115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0" s="68" customFormat="1" ht="15" customHeight="1">
      <c r="A80" s="310">
        <v>9226</v>
      </c>
      <c r="B80" s="160">
        <v>393</v>
      </c>
      <c r="C80" s="316">
        <v>295</v>
      </c>
      <c r="D80" s="318">
        <v>2.8</v>
      </c>
      <c r="E80" s="320" t="s">
        <v>880</v>
      </c>
      <c r="F80" s="66">
        <v>1</v>
      </c>
      <c r="G80" s="115" t="s">
        <v>1020</v>
      </c>
      <c r="H80" s="62" t="s">
        <v>318</v>
      </c>
      <c r="I80" s="61">
        <v>1.75</v>
      </c>
      <c r="J80" s="66" t="s">
        <v>1802</v>
      </c>
      <c r="K80" s="61">
        <v>6</v>
      </c>
      <c r="L80" s="61">
        <v>3</v>
      </c>
      <c r="M80" s="61"/>
      <c r="N80" s="66">
        <v>2</v>
      </c>
      <c r="O80" s="66" t="s">
        <v>1808</v>
      </c>
      <c r="P80" s="66" t="s">
        <v>1802</v>
      </c>
      <c r="Q80" s="66"/>
      <c r="R80" s="66">
        <v>0</v>
      </c>
      <c r="S80" s="66" t="s">
        <v>1804</v>
      </c>
      <c r="T80" s="66">
        <v>1</v>
      </c>
      <c r="U80" s="66" t="s">
        <v>1802</v>
      </c>
      <c r="V80" s="66">
        <v>0</v>
      </c>
      <c r="W80" s="66" t="s">
        <v>1806</v>
      </c>
      <c r="X80" s="66"/>
      <c r="Y80" s="66">
        <v>0</v>
      </c>
      <c r="Z80" s="66" t="s">
        <v>1801</v>
      </c>
      <c r="AA80" s="66" t="s">
        <v>1802</v>
      </c>
      <c r="AB80" s="67">
        <v>0</v>
      </c>
      <c r="AC80" s="63"/>
      <c r="AD80" s="63"/>
    </row>
    <row r="81" spans="1:30" s="68" customFormat="1" ht="15" customHeight="1">
      <c r="A81" s="311"/>
      <c r="B81" s="160"/>
      <c r="C81" s="325"/>
      <c r="D81" s="329"/>
      <c r="E81" s="323"/>
      <c r="F81" s="66"/>
      <c r="G81" s="115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2"/>
      <c r="B82" s="160">
        <v>394</v>
      </c>
      <c r="C82" s="332"/>
      <c r="D82" s="331"/>
      <c r="E82" s="324"/>
      <c r="F82" s="66">
        <v>2</v>
      </c>
      <c r="G82" s="115" t="s">
        <v>1019</v>
      </c>
      <c r="H82" s="62" t="s">
        <v>319</v>
      </c>
      <c r="I82" s="61">
        <v>2.7</v>
      </c>
      <c r="J82" s="66" t="s">
        <v>1802</v>
      </c>
      <c r="K82" s="61">
        <v>5.7</v>
      </c>
      <c r="L82" s="61">
        <v>3</v>
      </c>
      <c r="M82" s="61"/>
      <c r="N82" s="66">
        <v>2</v>
      </c>
      <c r="O82" s="66" t="s">
        <v>1808</v>
      </c>
      <c r="P82" s="66" t="s">
        <v>320</v>
      </c>
      <c r="Q82" s="66"/>
      <c r="R82" s="66">
        <v>0</v>
      </c>
      <c r="S82" s="66" t="s">
        <v>1802</v>
      </c>
      <c r="T82" s="66">
        <v>1</v>
      </c>
      <c r="U82" s="66" t="s">
        <v>1802</v>
      </c>
      <c r="V82" s="66">
        <v>1</v>
      </c>
      <c r="W82" s="66" t="s">
        <v>1806</v>
      </c>
      <c r="X82" s="66"/>
      <c r="Y82" s="66">
        <v>0</v>
      </c>
      <c r="Z82" s="66" t="s">
        <v>1801</v>
      </c>
      <c r="AA82" s="66" t="s">
        <v>1802</v>
      </c>
      <c r="AB82" s="67">
        <v>0</v>
      </c>
      <c r="AC82" s="63"/>
      <c r="AD82" s="63"/>
    </row>
    <row r="83" spans="1:30" s="68" customFormat="1" ht="15" customHeight="1">
      <c r="A83" s="169"/>
      <c r="B83" s="160"/>
      <c r="C83" s="99"/>
      <c r="D83" s="100"/>
      <c r="E83" s="101"/>
      <c r="F83" s="66"/>
      <c r="G83" s="115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0" s="68" customFormat="1" ht="15" customHeight="1">
      <c r="A84" s="313">
        <v>9197</v>
      </c>
      <c r="B84" s="160">
        <v>405</v>
      </c>
      <c r="C84" s="313">
        <v>301</v>
      </c>
      <c r="D84" s="314">
        <v>2</v>
      </c>
      <c r="E84" s="349" t="s">
        <v>1333</v>
      </c>
      <c r="F84" s="66">
        <v>1</v>
      </c>
      <c r="G84" s="115" t="s">
        <v>1334</v>
      </c>
      <c r="H84" s="62" t="s">
        <v>317</v>
      </c>
      <c r="I84" s="61">
        <v>0.30000000000000426</v>
      </c>
      <c r="J84" s="66" t="s">
        <v>1802</v>
      </c>
      <c r="K84" s="61">
        <v>4</v>
      </c>
      <c r="L84" s="61">
        <v>6</v>
      </c>
      <c r="M84" s="61"/>
      <c r="N84" s="66">
        <v>1</v>
      </c>
      <c r="O84" s="66" t="s">
        <v>1805</v>
      </c>
      <c r="P84" s="66" t="s">
        <v>1803</v>
      </c>
      <c r="Q84" s="66" t="s">
        <v>1811</v>
      </c>
      <c r="R84" s="66">
        <v>0</v>
      </c>
      <c r="S84" s="66" t="s">
        <v>1804</v>
      </c>
      <c r="T84" s="66">
        <v>0</v>
      </c>
      <c r="U84" s="66" t="s">
        <v>1805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'[2]nganjuk (2)'!$L$56</f>
        <v>47.15</v>
      </c>
      <c r="AD84" s="63">
        <f>I84-AC84</f>
        <v>-46.849999999999994</v>
      </c>
    </row>
    <row r="85" spans="1:30" s="68" customFormat="1" ht="15" customHeight="1">
      <c r="A85" s="313"/>
      <c r="B85" s="160"/>
      <c r="C85" s="313"/>
      <c r="D85" s="314"/>
      <c r="E85" s="349"/>
      <c r="F85" s="66"/>
      <c r="G85" s="115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313"/>
      <c r="B86" s="160">
        <v>406</v>
      </c>
      <c r="C86" s="313"/>
      <c r="D86" s="314"/>
      <c r="E86" s="349"/>
      <c r="F86" s="66">
        <v>2</v>
      </c>
      <c r="G86" s="115" t="s">
        <v>1335</v>
      </c>
      <c r="H86" s="62" t="s">
        <v>318</v>
      </c>
      <c r="I86" s="61">
        <v>0.95000000000000284</v>
      </c>
      <c r="J86" s="66" t="s">
        <v>1802</v>
      </c>
      <c r="K86" s="61">
        <v>4.3</v>
      </c>
      <c r="L86" s="61">
        <v>6</v>
      </c>
      <c r="M86" s="61"/>
      <c r="N86" s="66">
        <v>1</v>
      </c>
      <c r="O86" s="66" t="s">
        <v>1808</v>
      </c>
      <c r="P86" s="66" t="s">
        <v>1805</v>
      </c>
      <c r="Q86" s="66" t="s">
        <v>1811</v>
      </c>
      <c r="R86" s="66">
        <v>0</v>
      </c>
      <c r="S86" s="66" t="s">
        <v>1805</v>
      </c>
      <c r="T86" s="66">
        <v>0</v>
      </c>
      <c r="U86" s="66" t="s">
        <v>1805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'[2]nganjuk (2)'!$L$56</f>
        <v>47.15</v>
      </c>
      <c r="AD86" s="63">
        <f>I86-AC86</f>
        <v>-46.199999999999996</v>
      </c>
    </row>
    <row r="87" spans="1:30" s="68" customFormat="1" ht="15" customHeight="1">
      <c r="A87" s="313"/>
      <c r="B87" s="160"/>
      <c r="C87" s="313"/>
      <c r="D87" s="314"/>
      <c r="E87" s="349"/>
      <c r="F87" s="66"/>
      <c r="G87" s="115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0" s="68" customFormat="1" ht="15" customHeight="1">
      <c r="A88" s="313"/>
      <c r="B88" s="160">
        <v>407</v>
      </c>
      <c r="C88" s="313"/>
      <c r="D88" s="314"/>
      <c r="E88" s="349"/>
      <c r="F88" s="66">
        <v>3</v>
      </c>
      <c r="G88" s="115" t="s">
        <v>1336</v>
      </c>
      <c r="H88" s="62" t="s">
        <v>319</v>
      </c>
      <c r="I88" s="61">
        <v>1.95</v>
      </c>
      <c r="J88" s="66" t="s">
        <v>1802</v>
      </c>
      <c r="K88" s="61">
        <v>12.5</v>
      </c>
      <c r="L88" s="61">
        <v>4</v>
      </c>
      <c r="M88" s="61">
        <v>4.4000000000000004</v>
      </c>
      <c r="N88" s="66">
        <v>2</v>
      </c>
      <c r="O88" s="66" t="s">
        <v>1805</v>
      </c>
      <c r="P88" s="66" t="s">
        <v>1803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C88" s="63">
        <f>'[2]nganjuk (2)'!$L$56</f>
        <v>47.15</v>
      </c>
      <c r="AD88" s="63">
        <f>I88-AC88</f>
        <v>-45.199999999999996</v>
      </c>
    </row>
    <row r="89" spans="1:30" s="68" customFormat="1" ht="15" customHeight="1">
      <c r="A89" s="96"/>
      <c r="B89" s="247"/>
      <c r="C89" s="64"/>
      <c r="D89" s="113"/>
      <c r="E89" s="128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0" s="68" customFormat="1" ht="15" customHeight="1">
      <c r="A90" s="365">
        <v>9196</v>
      </c>
      <c r="B90" s="203">
        <v>410</v>
      </c>
      <c r="C90" s="313" t="s">
        <v>1337</v>
      </c>
      <c r="D90" s="367">
        <v>4.4000000000000004</v>
      </c>
      <c r="E90" s="320" t="s">
        <v>1338</v>
      </c>
      <c r="F90" s="91">
        <v>3</v>
      </c>
      <c r="G90" s="115" t="s">
        <v>1339</v>
      </c>
      <c r="H90" s="62" t="s">
        <v>314</v>
      </c>
      <c r="I90" s="61">
        <v>1.75</v>
      </c>
      <c r="J90" s="66" t="s">
        <v>1802</v>
      </c>
      <c r="K90" s="93">
        <v>4</v>
      </c>
      <c r="L90" s="93">
        <v>4.5999999999999996</v>
      </c>
      <c r="M90" s="93"/>
      <c r="N90" s="91">
        <v>1</v>
      </c>
      <c r="O90" s="91" t="s">
        <v>1805</v>
      </c>
      <c r="P90" s="91" t="s">
        <v>1803</v>
      </c>
      <c r="Q90" s="66" t="s">
        <v>1811</v>
      </c>
      <c r="R90" s="91">
        <v>0</v>
      </c>
      <c r="S90" s="91" t="s">
        <v>1803</v>
      </c>
      <c r="T90" s="91">
        <v>0</v>
      </c>
      <c r="U90" s="91" t="s">
        <v>1805</v>
      </c>
      <c r="V90" s="91">
        <v>0</v>
      </c>
      <c r="W90" s="91" t="s">
        <v>1806</v>
      </c>
      <c r="X90" s="66" t="s">
        <v>1805</v>
      </c>
      <c r="Y90" s="91">
        <v>0</v>
      </c>
      <c r="Z90" s="91" t="s">
        <v>1801</v>
      </c>
      <c r="AA90" s="91" t="s">
        <v>1805</v>
      </c>
      <c r="AB90" s="94">
        <v>0</v>
      </c>
      <c r="AC90" s="63">
        <f>'[2]nganjuk (2)'!$L$115</f>
        <v>76.599999999999994</v>
      </c>
      <c r="AD90" s="63" t="e">
        <f>#REF!-AC90</f>
        <v>#REF!</v>
      </c>
    </row>
    <row r="91" spans="1:30" s="68" customFormat="1" ht="15" customHeight="1">
      <c r="A91" s="365"/>
      <c r="B91" s="203"/>
      <c r="C91" s="313"/>
      <c r="D91" s="367"/>
      <c r="E91" s="323"/>
      <c r="F91" s="91"/>
      <c r="G91" s="115"/>
      <c r="H91" s="62"/>
      <c r="I91" s="61"/>
      <c r="J91" s="66"/>
      <c r="K91" s="93"/>
      <c r="L91" s="93"/>
      <c r="M91" s="93"/>
      <c r="N91" s="91"/>
      <c r="O91" s="91"/>
      <c r="P91" s="91"/>
      <c r="Q91" s="66"/>
      <c r="R91" s="91"/>
      <c r="S91" s="91"/>
      <c r="T91" s="91"/>
      <c r="U91" s="91"/>
      <c r="V91" s="91"/>
      <c r="W91" s="91"/>
      <c r="X91" s="66"/>
      <c r="Y91" s="91"/>
      <c r="Z91" s="91"/>
      <c r="AA91" s="91"/>
      <c r="AB91" s="94"/>
      <c r="AC91" s="63"/>
      <c r="AD91" s="63"/>
    </row>
    <row r="92" spans="1:30" s="68" customFormat="1" ht="15.75" customHeight="1">
      <c r="A92" s="365"/>
      <c r="B92" s="203">
        <v>411</v>
      </c>
      <c r="C92" s="313"/>
      <c r="D92" s="367"/>
      <c r="E92" s="323"/>
      <c r="F92" s="91">
        <v>4</v>
      </c>
      <c r="G92" s="115" t="s">
        <v>1340</v>
      </c>
      <c r="H92" s="92" t="s">
        <v>315</v>
      </c>
      <c r="I92" s="61">
        <v>3.45</v>
      </c>
      <c r="J92" s="66" t="s">
        <v>1802</v>
      </c>
      <c r="K92" s="93">
        <v>4</v>
      </c>
      <c r="L92" s="93">
        <v>4</v>
      </c>
      <c r="M92" s="93">
        <v>6.5</v>
      </c>
      <c r="N92" s="91">
        <v>1</v>
      </c>
      <c r="O92" s="91" t="s">
        <v>1808</v>
      </c>
      <c r="P92" s="91" t="s">
        <v>1805</v>
      </c>
      <c r="Q92" s="66" t="s">
        <v>1811</v>
      </c>
      <c r="R92" s="91">
        <v>0</v>
      </c>
      <c r="S92" s="91" t="s">
        <v>1805</v>
      </c>
      <c r="T92" s="91">
        <v>0</v>
      </c>
      <c r="U92" s="91" t="s">
        <v>1805</v>
      </c>
      <c r="V92" s="91">
        <v>0</v>
      </c>
      <c r="W92" s="91" t="s">
        <v>1806</v>
      </c>
      <c r="X92" s="66" t="s">
        <v>1805</v>
      </c>
      <c r="Y92" s="91">
        <v>0</v>
      </c>
      <c r="Z92" s="91" t="s">
        <v>1801</v>
      </c>
      <c r="AA92" s="91" t="s">
        <v>1805</v>
      </c>
      <c r="AB92" s="94">
        <v>0</v>
      </c>
      <c r="AC92" s="63">
        <f>'[2]nganjuk (2)'!$L$55</f>
        <v>40.6</v>
      </c>
      <c r="AD92" s="63" t="e">
        <f>#REF!-AC92</f>
        <v>#REF!</v>
      </c>
    </row>
    <row r="93" spans="1:30" s="68" customFormat="1" ht="15.75" customHeight="1">
      <c r="A93" s="365"/>
      <c r="B93" s="203"/>
      <c r="C93" s="313"/>
      <c r="D93" s="367"/>
      <c r="E93" s="323"/>
      <c r="F93" s="91"/>
      <c r="G93" s="115"/>
      <c r="H93" s="92"/>
      <c r="I93" s="61"/>
      <c r="J93" s="66"/>
      <c r="K93" s="93"/>
      <c r="L93" s="93"/>
      <c r="M93" s="93"/>
      <c r="N93" s="91"/>
      <c r="O93" s="91"/>
      <c r="P93" s="91"/>
      <c r="Q93" s="66"/>
      <c r="R93" s="91"/>
      <c r="S93" s="91"/>
      <c r="T93" s="91"/>
      <c r="U93" s="91"/>
      <c r="V93" s="91"/>
      <c r="W93" s="91"/>
      <c r="X93" s="66"/>
      <c r="Y93" s="91"/>
      <c r="Z93" s="91"/>
      <c r="AA93" s="91"/>
      <c r="AB93" s="94"/>
      <c r="AC93" s="63"/>
      <c r="AD93" s="63"/>
    </row>
    <row r="94" spans="1:30" s="68" customFormat="1" ht="15" customHeight="1">
      <c r="A94" s="366"/>
      <c r="B94" s="203">
        <v>412</v>
      </c>
      <c r="C94" s="313"/>
      <c r="D94" s="368"/>
      <c r="E94" s="324"/>
      <c r="F94" s="91">
        <v>5</v>
      </c>
      <c r="G94" s="115" t="s">
        <v>1341</v>
      </c>
      <c r="H94" s="92" t="s">
        <v>316</v>
      </c>
      <c r="I94" s="61">
        <v>3.7</v>
      </c>
      <c r="J94" s="66" t="s">
        <v>1802</v>
      </c>
      <c r="K94" s="93">
        <v>3.5</v>
      </c>
      <c r="L94" s="93">
        <v>4</v>
      </c>
      <c r="M94" s="93">
        <v>5</v>
      </c>
      <c r="N94" s="91">
        <v>1</v>
      </c>
      <c r="O94" s="91" t="s">
        <v>1808</v>
      </c>
      <c r="P94" s="91" t="s">
        <v>1801</v>
      </c>
      <c r="Q94" s="66" t="s">
        <v>1811</v>
      </c>
      <c r="R94" s="91">
        <v>0</v>
      </c>
      <c r="S94" s="91" t="s">
        <v>1804</v>
      </c>
      <c r="T94" s="91">
        <v>0</v>
      </c>
      <c r="U94" s="91" t="s">
        <v>1802</v>
      </c>
      <c r="V94" s="91">
        <v>1</v>
      </c>
      <c r="W94" s="91" t="s">
        <v>1806</v>
      </c>
      <c r="X94" s="66" t="s">
        <v>1805</v>
      </c>
      <c r="Y94" s="91">
        <v>0</v>
      </c>
      <c r="Z94" s="91" t="s">
        <v>1801</v>
      </c>
      <c r="AA94" s="91" t="s">
        <v>1805</v>
      </c>
      <c r="AB94" s="94">
        <v>0</v>
      </c>
      <c r="AC94" s="63">
        <f>'[2]nganjuk (2)'!$L$55</f>
        <v>40.6</v>
      </c>
      <c r="AD94" s="63" t="e">
        <f>#REF!-AC94</f>
        <v>#REF!</v>
      </c>
    </row>
    <row r="95" spans="1:30" s="68" customFormat="1" ht="15" customHeight="1">
      <c r="A95" s="96"/>
      <c r="B95" s="203"/>
      <c r="C95" s="111"/>
      <c r="D95" s="229"/>
      <c r="E95" s="225"/>
      <c r="F95" s="91"/>
      <c r="G95" s="115"/>
      <c r="H95" s="92"/>
      <c r="I95" s="61"/>
      <c r="J95" s="66"/>
      <c r="K95" s="93"/>
      <c r="L95" s="93"/>
      <c r="M95" s="93"/>
      <c r="N95" s="91"/>
      <c r="O95" s="91"/>
      <c r="P95" s="91"/>
      <c r="Q95" s="66"/>
      <c r="R95" s="91"/>
      <c r="S95" s="91"/>
      <c r="T95" s="91"/>
      <c r="U95" s="91"/>
      <c r="V95" s="91"/>
      <c r="W95" s="91"/>
      <c r="X95" s="66"/>
      <c r="Y95" s="91"/>
      <c r="Z95" s="91"/>
      <c r="AA95" s="91"/>
      <c r="AB95" s="94"/>
      <c r="AC95" s="63"/>
      <c r="AD95" s="63"/>
    </row>
    <row r="96" spans="1:30" s="68" customFormat="1" ht="15" customHeight="1">
      <c r="A96" s="198">
        <v>4150</v>
      </c>
      <c r="B96" s="217">
        <v>414</v>
      </c>
      <c r="C96" s="111">
        <v>304</v>
      </c>
      <c r="D96" s="197">
        <v>1.2</v>
      </c>
      <c r="E96" s="126" t="s">
        <v>1342</v>
      </c>
      <c r="F96" s="91">
        <v>2</v>
      </c>
      <c r="G96" s="115" t="s">
        <v>1022</v>
      </c>
      <c r="H96" s="62" t="s">
        <v>316</v>
      </c>
      <c r="I96" s="61">
        <v>1</v>
      </c>
      <c r="J96" s="66" t="s">
        <v>1802</v>
      </c>
      <c r="K96" s="61">
        <v>4</v>
      </c>
      <c r="L96" s="61">
        <v>4</v>
      </c>
      <c r="M96" s="61">
        <v>6.5</v>
      </c>
      <c r="N96" s="66">
        <v>1</v>
      </c>
      <c r="O96" s="66" t="s">
        <v>1808</v>
      </c>
      <c r="P96" s="66" t="s">
        <v>1805</v>
      </c>
      <c r="Q96" s="66" t="s">
        <v>1811</v>
      </c>
      <c r="R96" s="66">
        <v>0</v>
      </c>
      <c r="S96" s="66" t="s">
        <v>1805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(2)'!$L$118</f>
        <v>81.099999999999994</v>
      </c>
      <c r="AD96" s="63" t="e">
        <f>#REF!-AC96</f>
        <v>#REF!</v>
      </c>
    </row>
    <row r="97" spans="1:30" s="68" customFormat="1" ht="15" customHeight="1">
      <c r="A97" s="198"/>
      <c r="B97" s="251"/>
      <c r="C97" s="111"/>
      <c r="D97" s="197"/>
      <c r="E97" s="126"/>
      <c r="F97" s="91"/>
      <c r="G97" s="115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C97" s="63"/>
      <c r="AD97" s="63"/>
    </row>
    <row r="98" spans="1:30" s="68" customFormat="1" ht="15" customHeight="1">
      <c r="A98" s="313">
        <v>9170</v>
      </c>
      <c r="B98" s="160">
        <v>424</v>
      </c>
      <c r="C98" s="313" t="s">
        <v>1343</v>
      </c>
      <c r="D98" s="314">
        <v>4.2</v>
      </c>
      <c r="E98" s="349" t="s">
        <v>1344</v>
      </c>
      <c r="F98" s="66">
        <v>1</v>
      </c>
      <c r="G98" s="115" t="s">
        <v>1345</v>
      </c>
      <c r="H98" s="62" t="s">
        <v>289</v>
      </c>
      <c r="I98" s="61">
        <v>0.95000000000000284</v>
      </c>
      <c r="J98" s="66" t="s">
        <v>1802</v>
      </c>
      <c r="K98" s="61">
        <v>21</v>
      </c>
      <c r="L98" s="61">
        <v>4</v>
      </c>
      <c r="M98" s="61"/>
      <c r="N98" s="66">
        <v>3</v>
      </c>
      <c r="O98" s="66" t="s">
        <v>1805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1810</v>
      </c>
      <c r="V98" s="66">
        <v>0</v>
      </c>
      <c r="W98" s="66" t="s">
        <v>134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'[2]nganjuk (2)'!$L$26</f>
        <v>63.25</v>
      </c>
      <c r="AD98" s="63" t="e">
        <f>#REF!-AC98</f>
        <v>#REF!</v>
      </c>
    </row>
    <row r="99" spans="1:30" s="68" customFormat="1" ht="15" customHeight="1">
      <c r="A99" s="313"/>
      <c r="B99" s="160"/>
      <c r="C99" s="313"/>
      <c r="D99" s="314"/>
      <c r="E99" s="349"/>
      <c r="F99" s="66"/>
      <c r="G99" s="115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0" s="68" customFormat="1" ht="15" customHeight="1">
      <c r="A100" s="313"/>
      <c r="B100" s="160">
        <v>425</v>
      </c>
      <c r="C100" s="313"/>
      <c r="D100" s="314"/>
      <c r="E100" s="349"/>
      <c r="F100" s="66">
        <v>2</v>
      </c>
      <c r="G100" s="115" t="s">
        <v>1346</v>
      </c>
      <c r="H100" s="62" t="s">
        <v>290</v>
      </c>
      <c r="I100" s="61">
        <v>1.25</v>
      </c>
      <c r="J100" s="66" t="s">
        <v>1802</v>
      </c>
      <c r="K100" s="61">
        <v>17.5</v>
      </c>
      <c r="L100" s="61">
        <v>4.5</v>
      </c>
      <c r="M100" s="61"/>
      <c r="N100" s="66">
        <v>3</v>
      </c>
      <c r="O100" s="66" t="s">
        <v>1805</v>
      </c>
      <c r="P100" s="66" t="s">
        <v>1803</v>
      </c>
      <c r="Q100" s="66" t="s">
        <v>1811</v>
      </c>
      <c r="R100" s="66">
        <v>0</v>
      </c>
      <c r="S100" s="66" t="s">
        <v>1803</v>
      </c>
      <c r="T100" s="66">
        <v>0</v>
      </c>
      <c r="U100" s="66" t="s">
        <v>1810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f>'[2]nganjuk (2)'!$L$30</f>
        <v>74.7</v>
      </c>
      <c r="AD100" s="63" t="e">
        <f>#REF!-AC100</f>
        <v>#REF!</v>
      </c>
    </row>
    <row r="101" spans="1:30" s="68" customFormat="1" ht="15" customHeight="1">
      <c r="A101" s="313"/>
      <c r="B101" s="160"/>
      <c r="C101" s="313"/>
      <c r="D101" s="314"/>
      <c r="E101" s="349"/>
      <c r="F101" s="66"/>
      <c r="G101" s="115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0" s="68" customFormat="1" ht="15" customHeight="1">
      <c r="A102" s="313"/>
      <c r="B102" s="160">
        <v>426</v>
      </c>
      <c r="C102" s="313"/>
      <c r="D102" s="314"/>
      <c r="E102" s="349"/>
      <c r="F102" s="66">
        <v>3</v>
      </c>
      <c r="G102" s="115" t="s">
        <v>1347</v>
      </c>
      <c r="H102" s="62" t="s">
        <v>291</v>
      </c>
      <c r="I102" s="61">
        <v>4.2</v>
      </c>
      <c r="J102" s="66" t="s">
        <v>1802</v>
      </c>
      <c r="K102" s="61">
        <v>40.5</v>
      </c>
      <c r="L102" s="61">
        <v>3.5</v>
      </c>
      <c r="M102" s="61">
        <v>3.9</v>
      </c>
      <c r="N102" s="66">
        <v>3</v>
      </c>
      <c r="O102" s="66" t="s">
        <v>1805</v>
      </c>
      <c r="P102" s="66" t="s">
        <v>1803</v>
      </c>
      <c r="Q102" s="66" t="s">
        <v>1811</v>
      </c>
      <c r="R102" s="66">
        <v>0</v>
      </c>
      <c r="S102" s="66" t="s">
        <v>1803</v>
      </c>
      <c r="T102" s="66">
        <v>0</v>
      </c>
      <c r="U102" s="66" t="s">
        <v>1810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'[2]nganjuk (2)'!$L$33</f>
        <v>78.400000000000006</v>
      </c>
      <c r="AD102" s="63" t="e">
        <f>#REF!-AC102</f>
        <v>#REF!</v>
      </c>
    </row>
    <row r="103" spans="1:30" s="68" customFormat="1" ht="15" customHeight="1">
      <c r="A103" s="64"/>
      <c r="B103" s="160"/>
      <c r="C103" s="111"/>
      <c r="D103" s="124"/>
      <c r="E103" s="128"/>
      <c r="F103" s="66"/>
      <c r="G103" s="115"/>
      <c r="H103" s="62"/>
      <c r="I103" s="61"/>
      <c r="J103" s="66"/>
      <c r="K103" s="61"/>
      <c r="L103" s="61"/>
      <c r="M103" s="61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0" s="68" customFormat="1" ht="15" customHeight="1">
      <c r="A104" s="64">
        <v>9236</v>
      </c>
      <c r="B104" s="185">
        <v>416</v>
      </c>
      <c r="C104" s="316">
        <v>467</v>
      </c>
      <c r="D104" s="318">
        <v>1.1499999999999999</v>
      </c>
      <c r="E104" s="320" t="s">
        <v>1348</v>
      </c>
      <c r="F104" s="66">
        <v>1</v>
      </c>
      <c r="G104" s="115" t="s">
        <v>1349</v>
      </c>
      <c r="H104" s="62" t="s">
        <v>316</v>
      </c>
      <c r="I104" s="61">
        <v>0.64999999999999858</v>
      </c>
      <c r="J104" s="66" t="s">
        <v>1802</v>
      </c>
      <c r="K104" s="61">
        <v>2.8</v>
      </c>
      <c r="L104" s="61">
        <v>4</v>
      </c>
      <c r="M104" s="61"/>
      <c r="N104" s="66">
        <v>1</v>
      </c>
      <c r="O104" s="66" t="s">
        <v>1805</v>
      </c>
      <c r="P104" s="66" t="s">
        <v>1803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1810</v>
      </c>
      <c r="V104" s="66">
        <v>0</v>
      </c>
      <c r="W104" s="66" t="s">
        <v>1806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'[2]nganjuk (2)'!$L$142</f>
        <v>83.1</v>
      </c>
      <c r="AD104" s="63" t="e">
        <f>#REF!-AC104</f>
        <v>#REF!</v>
      </c>
    </row>
    <row r="105" spans="1:30" s="68" customFormat="1" ht="15" customHeight="1">
      <c r="A105" s="64"/>
      <c r="B105" s="185"/>
      <c r="C105" s="325"/>
      <c r="D105" s="329"/>
      <c r="E105" s="323"/>
      <c r="F105" s="66"/>
      <c r="G105" s="115"/>
      <c r="H105" s="62"/>
      <c r="I105" s="61"/>
      <c r="J105" s="66"/>
      <c r="K105" s="61"/>
      <c r="L105" s="61"/>
      <c r="M105" s="61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0" s="68" customFormat="1" ht="15" customHeight="1">
      <c r="A106" s="64"/>
      <c r="B106" s="160">
        <v>415</v>
      </c>
      <c r="C106" s="332"/>
      <c r="D106" s="331"/>
      <c r="E106" s="324"/>
      <c r="F106" s="66">
        <v>2</v>
      </c>
      <c r="G106" s="115" t="s">
        <v>1021</v>
      </c>
      <c r="H106" s="62" t="s">
        <v>315</v>
      </c>
      <c r="I106" s="61">
        <v>0.3</v>
      </c>
      <c r="J106" s="66" t="s">
        <v>1802</v>
      </c>
      <c r="K106" s="61">
        <v>2.8</v>
      </c>
      <c r="L106" s="61">
        <v>4</v>
      </c>
      <c r="M106" s="61"/>
      <c r="N106" s="66">
        <v>1</v>
      </c>
      <c r="O106" s="66" t="s">
        <v>1805</v>
      </c>
      <c r="P106" s="66" t="s">
        <v>1803</v>
      </c>
      <c r="Q106" s="66" t="s">
        <v>1811</v>
      </c>
      <c r="R106" s="66">
        <v>1</v>
      </c>
      <c r="S106" s="66" t="s">
        <v>1803</v>
      </c>
      <c r="T106" s="66">
        <v>0</v>
      </c>
      <c r="U106" s="66" t="s">
        <v>1810</v>
      </c>
      <c r="V106" s="66">
        <v>0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C106" s="63"/>
      <c r="AD106" s="63"/>
    </row>
    <row r="107" spans="1:30" s="68" customFormat="1" ht="15" customHeight="1">
      <c r="A107" s="64"/>
      <c r="B107" s="160"/>
      <c r="C107" s="99"/>
      <c r="D107" s="100"/>
      <c r="E107" s="101"/>
      <c r="F107" s="66"/>
      <c r="G107" s="115"/>
      <c r="H107" s="62"/>
      <c r="I107" s="61"/>
      <c r="J107" s="66"/>
      <c r="K107" s="61"/>
      <c r="L107" s="61"/>
      <c r="M107" s="61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C107" s="63"/>
      <c r="AD107" s="63"/>
    </row>
    <row r="108" spans="1:30" s="68" customFormat="1" ht="15" customHeight="1">
      <c r="A108" s="64">
        <v>4047</v>
      </c>
      <c r="B108" s="160">
        <v>646</v>
      </c>
      <c r="C108" s="64">
        <v>4102</v>
      </c>
      <c r="D108" s="65">
        <v>0.5</v>
      </c>
      <c r="E108" s="80" t="s">
        <v>1350</v>
      </c>
      <c r="F108" s="66">
        <v>1</v>
      </c>
      <c r="G108" s="115" t="s">
        <v>1351</v>
      </c>
      <c r="H108" s="62" t="s">
        <v>340</v>
      </c>
      <c r="I108" s="61">
        <v>0.6</v>
      </c>
      <c r="J108" s="66" t="s">
        <v>1802</v>
      </c>
      <c r="K108" s="61">
        <v>4.5999999999999996</v>
      </c>
      <c r="L108" s="61">
        <v>3.4</v>
      </c>
      <c r="M108" s="61"/>
      <c r="N108" s="66">
        <v>2</v>
      </c>
      <c r="O108" s="66" t="s">
        <v>1808</v>
      </c>
      <c r="P108" s="66" t="s">
        <v>1801</v>
      </c>
      <c r="Q108" s="66" t="s">
        <v>1811</v>
      </c>
      <c r="R108" s="66">
        <v>0</v>
      </c>
      <c r="S108" s="66" t="s">
        <v>1803</v>
      </c>
      <c r="T108" s="66">
        <v>0</v>
      </c>
      <c r="U108" s="66" t="s">
        <v>1801</v>
      </c>
      <c r="V108" s="66">
        <v>0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C108" s="63">
        <f>'[2]nganjuk (2)'!$L$224</f>
        <v>34.5</v>
      </c>
      <c r="AD108" s="63" t="e">
        <f>#REF!-AC108</f>
        <v>#REF!</v>
      </c>
    </row>
    <row r="109" spans="1:30" s="68" customFormat="1" ht="15" customHeight="1">
      <c r="A109" s="250"/>
      <c r="B109" s="247"/>
      <c r="C109" s="111"/>
      <c r="D109" s="124"/>
      <c r="E109" s="128"/>
      <c r="F109" s="66"/>
      <c r="G109" s="115"/>
      <c r="H109" s="62"/>
      <c r="I109" s="61"/>
      <c r="J109" s="66"/>
      <c r="K109" s="61"/>
      <c r="L109" s="61"/>
      <c r="M109" s="61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C109" s="63"/>
      <c r="AD109" s="63"/>
    </row>
    <row r="110" spans="1:30" s="68" customFormat="1" ht="15" customHeight="1">
      <c r="A110" s="326">
        <v>9207</v>
      </c>
      <c r="B110" s="203">
        <v>398</v>
      </c>
      <c r="C110" s="316">
        <v>9071</v>
      </c>
      <c r="D110" s="318">
        <v>1.25</v>
      </c>
      <c r="E110" s="320" t="s">
        <v>881</v>
      </c>
      <c r="F110" s="66">
        <v>1</v>
      </c>
      <c r="G110" s="115" t="s">
        <v>65</v>
      </c>
      <c r="H110" s="62" t="s">
        <v>63</v>
      </c>
      <c r="I110" s="61">
        <v>1.1499999999999915</v>
      </c>
      <c r="J110" s="66" t="s">
        <v>1802</v>
      </c>
      <c r="K110" s="61">
        <v>9</v>
      </c>
      <c r="L110" s="61">
        <v>2.5</v>
      </c>
      <c r="M110" s="61"/>
      <c r="N110" s="66">
        <v>2</v>
      </c>
      <c r="O110" s="66" t="s">
        <v>1808</v>
      </c>
      <c r="P110" s="66" t="s">
        <v>1801</v>
      </c>
      <c r="Q110" s="66"/>
      <c r="R110" s="66">
        <v>0</v>
      </c>
      <c r="S110" s="66" t="s">
        <v>1803</v>
      </c>
      <c r="T110" s="66">
        <v>0</v>
      </c>
      <c r="U110" s="66" t="s">
        <v>1801</v>
      </c>
      <c r="V110" s="66">
        <v>2</v>
      </c>
      <c r="W110" s="66" t="s">
        <v>1806</v>
      </c>
      <c r="X110" s="66"/>
      <c r="Y110" s="66">
        <v>0</v>
      </c>
      <c r="Z110" s="66" t="s">
        <v>1801</v>
      </c>
      <c r="AA110" s="66" t="s">
        <v>1805</v>
      </c>
      <c r="AB110" s="67">
        <v>1</v>
      </c>
      <c r="AC110" s="63"/>
      <c r="AD110" s="63"/>
    </row>
    <row r="111" spans="1:30" s="68" customFormat="1" ht="15" customHeight="1">
      <c r="A111" s="327"/>
      <c r="B111" s="203"/>
      <c r="C111" s="325"/>
      <c r="D111" s="329"/>
      <c r="E111" s="323"/>
      <c r="F111" s="66"/>
      <c r="G111" s="115"/>
      <c r="H111" s="62"/>
      <c r="I111" s="61"/>
      <c r="J111" s="66"/>
      <c r="K111" s="61"/>
      <c r="L111" s="61"/>
      <c r="M111" s="61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C111" s="63"/>
      <c r="AD111" s="63"/>
    </row>
    <row r="112" spans="1:30" s="68" customFormat="1" ht="15" customHeight="1">
      <c r="A112" s="328"/>
      <c r="B112" s="203">
        <v>399</v>
      </c>
      <c r="C112" s="332"/>
      <c r="D112" s="331"/>
      <c r="E112" s="324"/>
      <c r="F112" s="66">
        <v>2</v>
      </c>
      <c r="G112" s="115" t="s">
        <v>66</v>
      </c>
      <c r="H112" s="62" t="s">
        <v>64</v>
      </c>
      <c r="I112" s="61">
        <v>1.25</v>
      </c>
      <c r="J112" s="66" t="s">
        <v>1802</v>
      </c>
      <c r="K112" s="61">
        <v>4</v>
      </c>
      <c r="L112" s="61">
        <v>3</v>
      </c>
      <c r="M112" s="61">
        <v>5</v>
      </c>
      <c r="N112" s="66">
        <v>2</v>
      </c>
      <c r="O112" s="66" t="s">
        <v>1805</v>
      </c>
      <c r="P112" s="66" t="s">
        <v>1803</v>
      </c>
      <c r="Q112" s="66"/>
      <c r="R112" s="66">
        <v>0</v>
      </c>
      <c r="S112" s="66" t="s">
        <v>1803</v>
      </c>
      <c r="T112" s="66">
        <v>0</v>
      </c>
      <c r="U112" s="66" t="s">
        <v>1805</v>
      </c>
      <c r="V112" s="66">
        <v>0</v>
      </c>
      <c r="W112" s="66" t="s">
        <v>1806</v>
      </c>
      <c r="X112" s="66"/>
      <c r="Y112" s="66">
        <v>0</v>
      </c>
      <c r="Z112" s="66" t="s">
        <v>1801</v>
      </c>
      <c r="AA112" s="66" t="s">
        <v>1805</v>
      </c>
      <c r="AB112" s="67">
        <v>0</v>
      </c>
      <c r="AC112" s="63"/>
      <c r="AD112" s="63"/>
    </row>
    <row r="113" spans="1:30" s="68" customFormat="1" ht="15" customHeight="1">
      <c r="A113" s="227"/>
      <c r="B113" s="203"/>
      <c r="C113" s="112"/>
      <c r="D113" s="113"/>
      <c r="E113" s="225"/>
      <c r="F113" s="66"/>
      <c r="G113" s="115"/>
      <c r="H113" s="62"/>
      <c r="I113" s="61"/>
      <c r="J113" s="66"/>
      <c r="K113" s="61"/>
      <c r="L113" s="61"/>
      <c r="M113" s="61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C113" s="63"/>
      <c r="AD113" s="63"/>
    </row>
    <row r="114" spans="1:30" s="68" customFormat="1" ht="15" customHeight="1">
      <c r="A114" s="326">
        <v>9249</v>
      </c>
      <c r="B114" s="203">
        <v>563</v>
      </c>
      <c r="C114" s="316">
        <v>9087</v>
      </c>
      <c r="D114" s="318">
        <v>3.55</v>
      </c>
      <c r="E114" s="320" t="s">
        <v>882</v>
      </c>
      <c r="F114" s="66">
        <v>1</v>
      </c>
      <c r="G114" s="115" t="s">
        <v>1023</v>
      </c>
      <c r="H114" s="62" t="s">
        <v>289</v>
      </c>
      <c r="I114" s="61">
        <v>2.0499999999999998</v>
      </c>
      <c r="J114" s="66" t="s">
        <v>1802</v>
      </c>
      <c r="K114" s="61">
        <v>12</v>
      </c>
      <c r="L114" s="173">
        <v>3.2</v>
      </c>
      <c r="M114" s="61"/>
      <c r="N114" s="66">
        <v>2</v>
      </c>
      <c r="O114" s="66" t="s">
        <v>1805</v>
      </c>
      <c r="P114" s="66" t="s">
        <v>1803</v>
      </c>
      <c r="Q114" s="66"/>
      <c r="R114" s="66">
        <v>0</v>
      </c>
      <c r="S114" s="66" t="s">
        <v>1803</v>
      </c>
      <c r="T114" s="66">
        <v>0</v>
      </c>
      <c r="U114" s="66" t="s">
        <v>1810</v>
      </c>
      <c r="V114" s="66">
        <v>1</v>
      </c>
      <c r="W114" s="66" t="s">
        <v>1806</v>
      </c>
      <c r="X114" s="66"/>
      <c r="Y114" s="66">
        <v>0</v>
      </c>
      <c r="Z114" s="66" t="s">
        <v>1801</v>
      </c>
      <c r="AA114" s="66" t="s">
        <v>1805</v>
      </c>
      <c r="AB114" s="67">
        <v>0</v>
      </c>
      <c r="AC114" s="63"/>
      <c r="AD114" s="63"/>
    </row>
    <row r="115" spans="1:30" s="68" customFormat="1" ht="15" customHeight="1">
      <c r="A115" s="327"/>
      <c r="B115" s="203"/>
      <c r="C115" s="325"/>
      <c r="D115" s="329"/>
      <c r="E115" s="323"/>
      <c r="F115" s="66"/>
      <c r="G115" s="115"/>
      <c r="H115" s="62"/>
      <c r="I115" s="61"/>
      <c r="J115" s="66"/>
      <c r="K115" s="61"/>
      <c r="L115" s="173"/>
      <c r="M115" s="61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7"/>
      <c r="AC115" s="63"/>
      <c r="AD115" s="63"/>
    </row>
    <row r="116" spans="1:30" s="68" customFormat="1" ht="15" customHeight="1">
      <c r="A116" s="328"/>
      <c r="B116" s="203">
        <v>564</v>
      </c>
      <c r="C116" s="332"/>
      <c r="D116" s="331"/>
      <c r="E116" s="324"/>
      <c r="F116" s="66">
        <v>2</v>
      </c>
      <c r="G116" s="115" t="s">
        <v>1024</v>
      </c>
      <c r="H116" s="62" t="s">
        <v>290</v>
      </c>
      <c r="I116" s="61">
        <v>3.1</v>
      </c>
      <c r="J116" s="66" t="s">
        <v>1802</v>
      </c>
      <c r="K116" s="61">
        <v>16</v>
      </c>
      <c r="L116" s="173">
        <v>2</v>
      </c>
      <c r="M116" s="61"/>
      <c r="N116" s="66">
        <v>2</v>
      </c>
      <c r="O116" s="66" t="s">
        <v>1805</v>
      </c>
      <c r="P116" s="66" t="s">
        <v>1803</v>
      </c>
      <c r="Q116" s="66"/>
      <c r="R116" s="66">
        <v>2</v>
      </c>
      <c r="S116" s="66" t="s">
        <v>1803</v>
      </c>
      <c r="T116" s="66">
        <v>2</v>
      </c>
      <c r="U116" s="66" t="s">
        <v>1810</v>
      </c>
      <c r="V116" s="66">
        <v>2</v>
      </c>
      <c r="W116" s="66" t="s">
        <v>1806</v>
      </c>
      <c r="X116" s="66"/>
      <c r="Y116" s="66">
        <v>1</v>
      </c>
      <c r="Z116" s="66" t="s">
        <v>1801</v>
      </c>
      <c r="AA116" s="66" t="s">
        <v>1805</v>
      </c>
      <c r="AB116" s="67">
        <v>2</v>
      </c>
      <c r="AC116" s="63"/>
      <c r="AD116" s="63"/>
    </row>
    <row r="117" spans="1:30" s="68" customFormat="1" ht="15" customHeight="1">
      <c r="A117" s="97"/>
      <c r="B117" s="203"/>
      <c r="C117" s="112"/>
      <c r="D117" s="113"/>
      <c r="E117" s="225"/>
      <c r="F117" s="180"/>
      <c r="G117" s="234"/>
      <c r="H117" s="126"/>
      <c r="I117" s="197"/>
      <c r="J117" s="180"/>
      <c r="K117" s="197"/>
      <c r="L117" s="232"/>
      <c r="M117" s="197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0"/>
      <c r="AA117" s="180"/>
      <c r="AB117" s="191"/>
      <c r="AC117" s="63"/>
      <c r="AD117" s="63"/>
    </row>
    <row r="118" spans="1:30" s="68" customFormat="1" ht="15" customHeight="1" thickBot="1">
      <c r="A118" s="66">
        <v>9248</v>
      </c>
      <c r="B118" s="203">
        <v>664</v>
      </c>
      <c r="C118" s="157">
        <v>9088</v>
      </c>
      <c r="D118" s="200">
        <v>1.46</v>
      </c>
      <c r="E118" s="211" t="s">
        <v>883</v>
      </c>
      <c r="F118" s="83">
        <v>1</v>
      </c>
      <c r="G118" s="210" t="s">
        <v>1025</v>
      </c>
      <c r="H118" s="202" t="s">
        <v>315</v>
      </c>
      <c r="I118" s="82">
        <v>1.0000000000001563E-2</v>
      </c>
      <c r="J118" s="83" t="s">
        <v>1802</v>
      </c>
      <c r="K118" s="82">
        <v>3</v>
      </c>
      <c r="L118" s="218">
        <v>2.5</v>
      </c>
      <c r="M118" s="82"/>
      <c r="N118" s="83">
        <v>1</v>
      </c>
      <c r="O118" s="83" t="s">
        <v>1807</v>
      </c>
      <c r="P118" s="83" t="s">
        <v>1803</v>
      </c>
      <c r="Q118" s="83"/>
      <c r="R118" s="83">
        <v>0</v>
      </c>
      <c r="S118" s="83" t="s">
        <v>1803</v>
      </c>
      <c r="T118" s="83">
        <v>0</v>
      </c>
      <c r="U118" s="83" t="s">
        <v>1805</v>
      </c>
      <c r="V118" s="83">
        <v>0</v>
      </c>
      <c r="W118" s="83" t="s">
        <v>1806</v>
      </c>
      <c r="X118" s="83"/>
      <c r="Y118" s="83">
        <v>0</v>
      </c>
      <c r="Z118" s="83" t="s">
        <v>1801</v>
      </c>
      <c r="AA118" s="83" t="s">
        <v>1805</v>
      </c>
      <c r="AB118" s="84">
        <v>0</v>
      </c>
      <c r="AC118" s="63"/>
      <c r="AD118" s="63"/>
    </row>
    <row r="119" spans="1:30" s="68" customFormat="1" ht="15" customHeight="1">
      <c r="A119" s="96"/>
      <c r="B119" s="96"/>
      <c r="C119" s="96"/>
      <c r="D119" s="181"/>
      <c r="F119" s="96"/>
      <c r="G119" s="182"/>
      <c r="H119" s="183"/>
      <c r="I119" s="184"/>
      <c r="J119" s="96"/>
      <c r="K119" s="184"/>
      <c r="L119" s="63"/>
      <c r="M119" s="184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63"/>
      <c r="AD119" s="63"/>
    </row>
    <row r="120" spans="1:30" s="68" customFormat="1" ht="15" customHeight="1">
      <c r="A120" s="96"/>
      <c r="B120" s="96"/>
      <c r="C120" s="96"/>
      <c r="D120" s="181"/>
      <c r="F120" s="96"/>
      <c r="G120" s="182"/>
      <c r="H120" s="183"/>
      <c r="I120" s="184"/>
      <c r="J120" s="96"/>
      <c r="K120" s="184"/>
      <c r="L120" s="184"/>
      <c r="M120" s="184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63"/>
      <c r="AD120" s="63"/>
    </row>
    <row r="121" spans="1:30">
      <c r="C121" s="129" t="s">
        <v>1064</v>
      </c>
      <c r="D121"/>
      <c r="E121"/>
      <c r="F121" s="129" t="s">
        <v>1065</v>
      </c>
      <c r="G121"/>
      <c r="H121"/>
      <c r="I121" s="129" t="s">
        <v>1066</v>
      </c>
      <c r="J121"/>
      <c r="K121"/>
      <c r="L121" s="129" t="s">
        <v>1067</v>
      </c>
      <c r="M121"/>
      <c r="N121"/>
      <c r="O121" s="129" t="s">
        <v>1068</v>
      </c>
      <c r="P121"/>
      <c r="Q121"/>
      <c r="R121"/>
      <c r="S121"/>
      <c r="T121" s="129" t="s">
        <v>1069</v>
      </c>
      <c r="U121"/>
      <c r="V121"/>
      <c r="W121"/>
      <c r="X121"/>
      <c r="Y121"/>
      <c r="Z121"/>
    </row>
    <row r="122" spans="1:30">
      <c r="C122" s="130" t="s">
        <v>1070</v>
      </c>
      <c r="D122" s="131" t="s">
        <v>1071</v>
      </c>
      <c r="E122"/>
      <c r="F122" s="132" t="s">
        <v>1072</v>
      </c>
      <c r="G122" s="132" t="s">
        <v>1073</v>
      </c>
      <c r="H122"/>
      <c r="I122" s="132" t="s">
        <v>1074</v>
      </c>
      <c r="J122" s="132" t="s">
        <v>1075</v>
      </c>
      <c r="K122" s="133"/>
      <c r="L122" s="132" t="s">
        <v>1076</v>
      </c>
      <c r="M122" s="132" t="s">
        <v>1077</v>
      </c>
      <c r="N122" s="133"/>
      <c r="O122" s="133"/>
      <c r="P122" s="132"/>
      <c r="Q122" s="132"/>
      <c r="R122" s="133"/>
      <c r="S122" s="133"/>
      <c r="T122" s="132" t="s">
        <v>1078</v>
      </c>
      <c r="U122" s="132" t="s">
        <v>1079</v>
      </c>
      <c r="V122" s="133"/>
      <c r="W122" s="133"/>
      <c r="X122" s="133"/>
      <c r="Y122" s="133"/>
      <c r="Z122" s="133"/>
    </row>
    <row r="123" spans="1:30">
      <c r="C123" s="130" t="s">
        <v>1080</v>
      </c>
      <c r="D123" s="131" t="s">
        <v>1081</v>
      </c>
      <c r="E123"/>
      <c r="F123" s="132" t="s">
        <v>1082</v>
      </c>
      <c r="G123" s="132" t="s">
        <v>1083</v>
      </c>
      <c r="H123"/>
      <c r="I123" s="132" t="s">
        <v>1084</v>
      </c>
      <c r="J123" s="132" t="s">
        <v>1085</v>
      </c>
      <c r="K123" s="133"/>
      <c r="L123" s="132" t="s">
        <v>1086</v>
      </c>
      <c r="M123" s="132" t="s">
        <v>1087</v>
      </c>
      <c r="N123" s="133"/>
      <c r="O123" s="132" t="s">
        <v>1088</v>
      </c>
      <c r="P123" s="132"/>
      <c r="Q123" s="132"/>
      <c r="R123" s="133"/>
      <c r="S123" s="133"/>
      <c r="T123" s="132" t="s">
        <v>1089</v>
      </c>
      <c r="U123" s="132" t="s">
        <v>1090</v>
      </c>
      <c r="V123" s="133"/>
      <c r="W123" s="133"/>
      <c r="X123" s="133"/>
      <c r="Y123" s="133"/>
      <c r="Z123" s="133"/>
    </row>
    <row r="124" spans="1:30">
      <c r="C124" s="130" t="s">
        <v>1091</v>
      </c>
      <c r="D124" s="131" t="s">
        <v>1092</v>
      </c>
      <c r="E124"/>
      <c r="F124" s="132" t="s">
        <v>1093</v>
      </c>
      <c r="G124" s="132" t="s">
        <v>1094</v>
      </c>
      <c r="H124"/>
      <c r="I124" s="132" t="s">
        <v>1095</v>
      </c>
      <c r="J124" s="132" t="s">
        <v>1096</v>
      </c>
      <c r="K124" s="133"/>
      <c r="L124" s="132" t="s">
        <v>1097</v>
      </c>
      <c r="M124" s="132" t="s">
        <v>1098</v>
      </c>
      <c r="N124" s="133"/>
      <c r="O124" s="132" t="s">
        <v>1099</v>
      </c>
      <c r="P124" s="132" t="s">
        <v>1100</v>
      </c>
      <c r="Q124" s="132"/>
      <c r="R124" s="133"/>
      <c r="S124" s="133"/>
      <c r="T124" s="132" t="s">
        <v>1101</v>
      </c>
      <c r="U124" s="132" t="s">
        <v>1102</v>
      </c>
      <c r="V124" s="133"/>
      <c r="W124" s="133"/>
      <c r="X124" s="133"/>
      <c r="Y124" s="133"/>
      <c r="Z124" s="133"/>
    </row>
    <row r="125" spans="1:30">
      <c r="C125" s="130" t="s">
        <v>1103</v>
      </c>
      <c r="D125" s="131" t="s">
        <v>1104</v>
      </c>
      <c r="E125"/>
      <c r="F125" s="132" t="s">
        <v>1105</v>
      </c>
      <c r="G125" s="132" t="s">
        <v>1106</v>
      </c>
      <c r="H125"/>
      <c r="I125" s="132" t="s">
        <v>1107</v>
      </c>
      <c r="J125" s="132" t="s">
        <v>1108</v>
      </c>
      <c r="K125" s="133"/>
      <c r="L125" s="132" t="s">
        <v>1109</v>
      </c>
      <c r="M125" s="132" t="s">
        <v>1110</v>
      </c>
      <c r="N125" s="133"/>
      <c r="O125" s="132" t="s">
        <v>1095</v>
      </c>
      <c r="P125" s="132" t="s">
        <v>1111</v>
      </c>
      <c r="Q125" s="132"/>
      <c r="R125" s="133"/>
      <c r="S125" s="133"/>
      <c r="T125" s="132" t="s">
        <v>1112</v>
      </c>
      <c r="U125" s="132" t="s">
        <v>1113</v>
      </c>
      <c r="V125" s="133"/>
      <c r="W125" s="133"/>
      <c r="X125" s="133"/>
      <c r="Y125" s="133"/>
      <c r="Z125" s="133"/>
    </row>
    <row r="126" spans="1:30">
      <c r="C126"/>
      <c r="D126" s="134"/>
      <c r="E126"/>
      <c r="F126" s="132" t="s">
        <v>1114</v>
      </c>
      <c r="G126" s="132" t="s">
        <v>1115</v>
      </c>
      <c r="H126"/>
      <c r="I126" s="132" t="s">
        <v>1116</v>
      </c>
      <c r="J126" s="132" t="s">
        <v>1117</v>
      </c>
      <c r="K126" s="133"/>
      <c r="L126" s="132" t="s">
        <v>1118</v>
      </c>
      <c r="M126" s="132" t="s">
        <v>1119</v>
      </c>
      <c r="N126" s="133"/>
      <c r="O126" s="133"/>
      <c r="P126" s="133"/>
      <c r="Q126" s="133"/>
      <c r="R126" s="133"/>
      <c r="S126" s="133"/>
      <c r="T126" s="132" t="s">
        <v>1120</v>
      </c>
      <c r="U126" s="132" t="s">
        <v>1121</v>
      </c>
      <c r="V126" s="133"/>
      <c r="W126" s="133"/>
      <c r="X126" s="133"/>
      <c r="Y126" s="133"/>
      <c r="Z126" s="133"/>
    </row>
    <row r="127" spans="1:30">
      <c r="C127" s="135" t="s">
        <v>1122</v>
      </c>
      <c r="D127" s="134"/>
      <c r="E127"/>
      <c r="F127" s="132" t="s">
        <v>1101</v>
      </c>
      <c r="G127" s="132" t="s">
        <v>1123</v>
      </c>
      <c r="H127"/>
      <c r="I127" s="132" t="s">
        <v>1124</v>
      </c>
      <c r="J127" s="132" t="s">
        <v>1125</v>
      </c>
      <c r="K127" s="133"/>
      <c r="L127" s="132" t="s">
        <v>1126</v>
      </c>
      <c r="M127" s="132" t="s">
        <v>1127</v>
      </c>
      <c r="N127" s="133"/>
      <c r="O127" s="132" t="s">
        <v>1128</v>
      </c>
      <c r="P127" s="132"/>
      <c r="Q127" s="132"/>
      <c r="R127" s="133"/>
      <c r="S127" s="133"/>
      <c r="T127" s="132" t="s">
        <v>1107</v>
      </c>
      <c r="U127" s="132" t="s">
        <v>1129</v>
      </c>
      <c r="V127" s="133"/>
      <c r="W127" s="133"/>
      <c r="X127" s="133"/>
      <c r="Y127" s="133"/>
      <c r="Z127" s="133"/>
    </row>
    <row r="128" spans="1:30">
      <c r="C128" s="130" t="s">
        <v>1130</v>
      </c>
      <c r="D128" s="136" t="s">
        <v>1131</v>
      </c>
      <c r="E128" s="137"/>
      <c r="F128" s="132" t="s">
        <v>1132</v>
      </c>
      <c r="G128" s="132" t="s">
        <v>1133</v>
      </c>
      <c r="H128"/>
      <c r="I128" s="132" t="s">
        <v>1134</v>
      </c>
      <c r="J128" s="132" t="s">
        <v>1135</v>
      </c>
      <c r="K128" s="133"/>
      <c r="L128" s="132" t="s">
        <v>1136</v>
      </c>
      <c r="M128" s="132" t="s">
        <v>1137</v>
      </c>
      <c r="N128" s="133"/>
      <c r="O128" s="132" t="s">
        <v>1138</v>
      </c>
      <c r="P128" s="132" t="s">
        <v>1139</v>
      </c>
      <c r="Q128" s="132"/>
      <c r="R128" s="133"/>
      <c r="S128" s="133"/>
      <c r="T128" s="132" t="s">
        <v>1140</v>
      </c>
      <c r="U128" s="132" t="s">
        <v>1141</v>
      </c>
      <c r="V128" s="133"/>
      <c r="W128" s="133"/>
      <c r="X128" s="133"/>
      <c r="Y128" s="133"/>
      <c r="Z128" s="133"/>
    </row>
    <row r="129" spans="3:26">
      <c r="C129" s="130" t="s">
        <v>1142</v>
      </c>
      <c r="D129" s="136" t="s">
        <v>1143</v>
      </c>
      <c r="E129" s="137"/>
      <c r="F129" s="132" t="s">
        <v>1144</v>
      </c>
      <c r="G129" s="132" t="s">
        <v>1145</v>
      </c>
      <c r="H129"/>
      <c r="I129" s="132"/>
      <c r="J129" s="132" t="s">
        <v>1146</v>
      </c>
      <c r="K129" s="133"/>
      <c r="L129" s="132" t="s">
        <v>1147</v>
      </c>
      <c r="M129" s="132" t="s">
        <v>1148</v>
      </c>
      <c r="N129" s="133"/>
      <c r="O129" s="132" t="s">
        <v>1149</v>
      </c>
      <c r="P129" s="132" t="s">
        <v>1111</v>
      </c>
      <c r="Q129" s="132"/>
      <c r="R129" s="133"/>
      <c r="S129" s="133"/>
      <c r="T129" s="132" t="s">
        <v>1149</v>
      </c>
      <c r="U129" s="132" t="s">
        <v>1150</v>
      </c>
      <c r="V129" s="133"/>
      <c r="W129" s="133"/>
      <c r="X129" s="133"/>
      <c r="Y129" s="133"/>
      <c r="Z129" s="133"/>
    </row>
    <row r="130" spans="3:26">
      <c r="C130" s="130" t="s">
        <v>1151</v>
      </c>
      <c r="D130" s="136" t="s">
        <v>1152</v>
      </c>
      <c r="E130" s="137"/>
      <c r="F130" s="132" t="s">
        <v>1149</v>
      </c>
      <c r="G130" s="132" t="s">
        <v>1153</v>
      </c>
      <c r="H130"/>
      <c r="I130" s="132" t="s">
        <v>1089</v>
      </c>
      <c r="J130" s="132" t="s">
        <v>1154</v>
      </c>
      <c r="K130" s="133"/>
      <c r="L130" s="133"/>
      <c r="M130" s="133"/>
      <c r="N130" s="133"/>
      <c r="O130" s="132" t="s">
        <v>1089</v>
      </c>
      <c r="P130" s="132" t="s">
        <v>1155</v>
      </c>
      <c r="Q130" s="132"/>
      <c r="R130" s="133"/>
      <c r="S130" s="133"/>
      <c r="T130" s="132" t="s">
        <v>1095</v>
      </c>
      <c r="U130" s="132" t="s">
        <v>1156</v>
      </c>
      <c r="V130" s="133"/>
      <c r="W130" s="133"/>
      <c r="X130" s="133"/>
      <c r="Y130" s="133"/>
      <c r="Z130" s="133"/>
    </row>
    <row r="131" spans="3:26">
      <c r="C131" s="130" t="s">
        <v>1157</v>
      </c>
      <c r="D131" s="136" t="s">
        <v>1170</v>
      </c>
      <c r="E131" s="137"/>
      <c r="F131" s="132" t="s">
        <v>1171</v>
      </c>
      <c r="G131" s="132" t="s">
        <v>1172</v>
      </c>
      <c r="H131"/>
      <c r="I131" s="132" t="s">
        <v>1173</v>
      </c>
      <c r="J131" s="132" t="s">
        <v>1174</v>
      </c>
      <c r="K131" s="133"/>
      <c r="L131" s="132"/>
      <c r="M131" s="132"/>
      <c r="N131" s="133"/>
      <c r="O131" s="132" t="s">
        <v>1107</v>
      </c>
      <c r="P131" s="132" t="s">
        <v>1175</v>
      </c>
      <c r="Q131" s="132"/>
      <c r="R131" s="133"/>
      <c r="S131" s="133"/>
      <c r="T131" s="132" t="s">
        <v>1134</v>
      </c>
      <c r="U131" s="132" t="s">
        <v>1176</v>
      </c>
      <c r="V131" s="133"/>
      <c r="W131" s="133"/>
      <c r="X131" s="133"/>
      <c r="Y131" s="133"/>
      <c r="Z131" s="133"/>
    </row>
    <row r="132" spans="3:26">
      <c r="C132" s="130" t="s">
        <v>1177</v>
      </c>
      <c r="D132" s="136" t="s">
        <v>1178</v>
      </c>
      <c r="E132" s="137"/>
      <c r="F132" s="132" t="s">
        <v>1089</v>
      </c>
      <c r="G132" s="132" t="s">
        <v>1179</v>
      </c>
      <c r="H132"/>
      <c r="I132" s="132" t="s">
        <v>1149</v>
      </c>
      <c r="J132" s="132" t="s">
        <v>1085</v>
      </c>
      <c r="K132" s="133"/>
      <c r="L132" s="133"/>
      <c r="M132" s="133"/>
      <c r="N132" s="133"/>
      <c r="O132" s="132" t="s">
        <v>1140</v>
      </c>
      <c r="P132" s="132" t="s">
        <v>1180</v>
      </c>
      <c r="Q132" s="132"/>
      <c r="R132" s="133"/>
      <c r="S132" s="133"/>
      <c r="T132" s="132" t="s">
        <v>1181</v>
      </c>
      <c r="U132" s="132" t="s">
        <v>1182</v>
      </c>
      <c r="V132" s="133"/>
      <c r="W132" s="133"/>
      <c r="X132" s="133"/>
      <c r="Y132" s="133"/>
      <c r="Z132" s="133"/>
    </row>
    <row r="133" spans="3:26">
      <c r="C133" s="130" t="s">
        <v>1183</v>
      </c>
      <c r="D133" s="136" t="s">
        <v>1184</v>
      </c>
      <c r="E133" s="137"/>
      <c r="F133" s="132" t="s">
        <v>1185</v>
      </c>
      <c r="G133" s="132" t="s">
        <v>1186</v>
      </c>
      <c r="H133"/>
      <c r="I133" s="132"/>
      <c r="J133" s="132" t="s">
        <v>1174</v>
      </c>
      <c r="K133" s="133"/>
      <c r="L133" s="132"/>
      <c r="M133" s="132"/>
      <c r="N133" s="133"/>
      <c r="O133" s="132" t="s">
        <v>1132</v>
      </c>
      <c r="P133" s="132" t="s">
        <v>1187</v>
      </c>
      <c r="Q133" s="132"/>
      <c r="R133" s="133"/>
      <c r="S133" s="133"/>
      <c r="T133" s="132" t="s">
        <v>1124</v>
      </c>
      <c r="U133" s="132" t="s">
        <v>1188</v>
      </c>
      <c r="V133" s="133"/>
      <c r="W133" s="133"/>
      <c r="X133" s="133"/>
      <c r="Y133" s="133"/>
      <c r="Z133" s="133"/>
    </row>
    <row r="134" spans="3:26">
      <c r="C134" s="135"/>
      <c r="D134" s="138"/>
      <c r="E134" s="139"/>
      <c r="F134" s="132" t="s">
        <v>1189</v>
      </c>
      <c r="G134" s="132" t="s">
        <v>1190</v>
      </c>
      <c r="H134"/>
      <c r="I134" s="132" t="s">
        <v>1140</v>
      </c>
      <c r="J134" s="132" t="s">
        <v>1085</v>
      </c>
      <c r="K134" s="133"/>
      <c r="L134" s="133"/>
      <c r="M134" s="133"/>
      <c r="N134" s="133"/>
      <c r="O134" s="133"/>
      <c r="P134" s="133"/>
      <c r="Q134" s="133"/>
      <c r="R134" s="133"/>
      <c r="S134" s="133"/>
      <c r="T134" s="132" t="s">
        <v>1144</v>
      </c>
      <c r="U134" s="132" t="s">
        <v>1191</v>
      </c>
      <c r="V134" s="133"/>
      <c r="W134" s="133"/>
      <c r="X134" s="133"/>
      <c r="Y134" s="133"/>
      <c r="Z134" s="133"/>
    </row>
    <row r="135" spans="3:26">
      <c r="C135" s="139"/>
      <c r="D135" s="138"/>
      <c r="E135" s="139"/>
      <c r="F135" s="132" t="s">
        <v>1192</v>
      </c>
      <c r="G135" s="132" t="s">
        <v>1193</v>
      </c>
      <c r="H135"/>
      <c r="I135" s="132"/>
      <c r="J135" s="132" t="s">
        <v>1194</v>
      </c>
      <c r="K135" s="133"/>
      <c r="L135" s="132"/>
      <c r="M135" s="132"/>
      <c r="N135" s="133"/>
      <c r="O135" s="132"/>
      <c r="P135" s="132"/>
      <c r="Q135" s="132"/>
      <c r="R135" s="133"/>
      <c r="S135" s="133"/>
      <c r="T135" s="132" t="s">
        <v>1195</v>
      </c>
      <c r="U135" s="132" t="s">
        <v>1196</v>
      </c>
      <c r="V135" s="133"/>
      <c r="W135" s="133"/>
      <c r="X135" s="133"/>
      <c r="Y135" s="133"/>
      <c r="Z135" s="133"/>
    </row>
    <row r="136" spans="3:26">
      <c r="C136"/>
      <c r="D136" s="134"/>
      <c r="E136"/>
      <c r="F136" s="132" t="s">
        <v>1134</v>
      </c>
      <c r="G136" s="132" t="s">
        <v>1148</v>
      </c>
      <c r="H136"/>
      <c r="I136" s="132" t="s">
        <v>1171</v>
      </c>
      <c r="J136" s="132" t="s">
        <v>1154</v>
      </c>
      <c r="K136" s="133"/>
      <c r="L136" s="133"/>
      <c r="M136" s="133"/>
      <c r="N136" s="133"/>
      <c r="O136" s="133"/>
      <c r="P136" s="133"/>
      <c r="Q136" s="133"/>
      <c r="R136" s="133"/>
      <c r="S136" s="133"/>
      <c r="T136" s="132" t="s">
        <v>1197</v>
      </c>
      <c r="U136" s="132" t="s">
        <v>1198</v>
      </c>
      <c r="V136" s="133"/>
      <c r="W136" s="133"/>
      <c r="X136" s="133"/>
      <c r="Y136" s="133"/>
      <c r="Z136" s="133"/>
    </row>
    <row r="137" spans="3:26">
      <c r="C137"/>
      <c r="D137" s="134"/>
      <c r="E137"/>
      <c r="F137" s="135"/>
      <c r="G137" s="135"/>
      <c r="H137"/>
      <c r="I137" s="132"/>
      <c r="J137" s="132" t="s">
        <v>1199</v>
      </c>
      <c r="K137" s="133"/>
      <c r="L137" s="133"/>
      <c r="M137" s="133"/>
      <c r="N137" s="133"/>
      <c r="O137" s="132"/>
      <c r="P137" s="132"/>
      <c r="Q137" s="132"/>
      <c r="R137" s="133"/>
      <c r="S137" s="133"/>
      <c r="T137" s="132" t="s">
        <v>1200</v>
      </c>
      <c r="U137" s="132" t="s">
        <v>1201</v>
      </c>
      <c r="V137" s="133"/>
      <c r="W137" s="133"/>
      <c r="X137" s="133"/>
      <c r="Y137" s="133"/>
      <c r="Z137" s="133"/>
    </row>
    <row r="138" spans="3:26">
      <c r="C138"/>
      <c r="D138" s="134"/>
      <c r="E138"/>
      <c r="F138"/>
      <c r="G138"/>
      <c r="H138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2" t="s">
        <v>1202</v>
      </c>
      <c r="U138" s="132" t="s">
        <v>1203</v>
      </c>
      <c r="V138" s="133"/>
      <c r="W138" s="133"/>
      <c r="X138" s="133"/>
      <c r="Y138" s="133"/>
      <c r="Z138" s="133"/>
    </row>
    <row r="139" spans="3:26">
      <c r="C139"/>
      <c r="D139" s="134"/>
      <c r="E139"/>
      <c r="F139"/>
      <c r="G139"/>
      <c r="H139"/>
      <c r="I139" s="133"/>
      <c r="J139" s="133"/>
      <c r="K139" s="133"/>
      <c r="L139" s="133"/>
      <c r="M139" s="133"/>
      <c r="N139" s="133"/>
      <c r="O139" s="132"/>
      <c r="P139" s="132"/>
      <c r="Q139" s="132"/>
      <c r="R139" s="133"/>
      <c r="S139" s="133"/>
      <c r="T139" s="132" t="s">
        <v>1084</v>
      </c>
      <c r="U139" s="132" t="s">
        <v>1204</v>
      </c>
      <c r="V139" s="133"/>
      <c r="W139" s="133"/>
      <c r="X139" s="133"/>
      <c r="Y139" s="133"/>
      <c r="Z139" s="133"/>
    </row>
    <row r="140" spans="3:26">
      <c r="C140"/>
      <c r="D140" s="134"/>
      <c r="E140"/>
      <c r="F140"/>
      <c r="G140"/>
      <c r="H140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2" t="s">
        <v>1171</v>
      </c>
      <c r="U140" s="132" t="s">
        <v>1205</v>
      </c>
      <c r="V140" s="133"/>
      <c r="W140" s="133"/>
      <c r="X140" s="133"/>
      <c r="Y140" s="133"/>
      <c r="Z140" s="133"/>
    </row>
    <row r="141" spans="3:26">
      <c r="C141"/>
      <c r="D141" s="134"/>
      <c r="E141"/>
      <c r="F141"/>
      <c r="G141"/>
      <c r="H141"/>
      <c r="I141" s="133"/>
      <c r="J141" s="133"/>
      <c r="K141" s="133"/>
      <c r="L141" s="133"/>
      <c r="M141" s="133"/>
      <c r="N141" s="133"/>
      <c r="O141" s="132"/>
      <c r="P141" s="132"/>
      <c r="Q141" s="132"/>
      <c r="R141" s="133"/>
      <c r="S141" s="133"/>
      <c r="T141" s="132" t="s">
        <v>1074</v>
      </c>
      <c r="U141" s="132" t="s">
        <v>1206</v>
      </c>
      <c r="V141" s="133"/>
      <c r="W141" s="133"/>
      <c r="X141" s="133"/>
      <c r="Y141" s="133"/>
      <c r="Z141" s="133"/>
    </row>
    <row r="142" spans="3:26">
      <c r="C142"/>
      <c r="D142" s="134"/>
      <c r="E142"/>
      <c r="F142"/>
      <c r="G142"/>
      <c r="H142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2" t="s">
        <v>1132</v>
      </c>
      <c r="U142" s="132" t="s">
        <v>1148</v>
      </c>
      <c r="V142" s="133"/>
      <c r="W142" s="133"/>
      <c r="X142" s="133"/>
      <c r="Y142" s="133"/>
      <c r="Z142" s="133"/>
    </row>
    <row r="143" spans="3:26">
      <c r="C143"/>
      <c r="D143" s="134"/>
      <c r="E143"/>
      <c r="F143"/>
      <c r="G143"/>
      <c r="H14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</row>
  </sheetData>
  <mergeCells count="81">
    <mergeCell ref="E64:E66"/>
    <mergeCell ref="A42:A44"/>
    <mergeCell ref="A46:A50"/>
    <mergeCell ref="D28:D30"/>
    <mergeCell ref="A28:A30"/>
    <mergeCell ref="D64:D66"/>
    <mergeCell ref="C56:C58"/>
    <mergeCell ref="C64:C66"/>
    <mergeCell ref="E28:E30"/>
    <mergeCell ref="D32:D36"/>
    <mergeCell ref="D42:D44"/>
    <mergeCell ref="D46:D50"/>
    <mergeCell ref="D56:D58"/>
    <mergeCell ref="C28:C30"/>
    <mergeCell ref="C32:C36"/>
    <mergeCell ref="C46:C50"/>
    <mergeCell ref="A10:A12"/>
    <mergeCell ref="D10:D12"/>
    <mergeCell ref="E10:E12"/>
    <mergeCell ref="C10:C12"/>
    <mergeCell ref="A18:A26"/>
    <mergeCell ref="D18:D26"/>
    <mergeCell ref="C18:C26"/>
    <mergeCell ref="D80:D82"/>
    <mergeCell ref="E80:E82"/>
    <mergeCell ref="D74:D76"/>
    <mergeCell ref="E74:E76"/>
    <mergeCell ref="A80:A82"/>
    <mergeCell ref="C80:C82"/>
    <mergeCell ref="E84:E88"/>
    <mergeCell ref="A90:A94"/>
    <mergeCell ref="C90:C94"/>
    <mergeCell ref="D90:D94"/>
    <mergeCell ref="E90:E94"/>
    <mergeCell ref="C84:C88"/>
    <mergeCell ref="A84:A88"/>
    <mergeCell ref="D84:D88"/>
    <mergeCell ref="C1:AB1"/>
    <mergeCell ref="C6:C9"/>
    <mergeCell ref="D6:D9"/>
    <mergeCell ref="E6:E9"/>
    <mergeCell ref="F6:F8"/>
    <mergeCell ref="H6:H8"/>
    <mergeCell ref="W7:Y7"/>
    <mergeCell ref="Z7:AB7"/>
    <mergeCell ref="O6:AB6"/>
    <mergeCell ref="N7:N8"/>
    <mergeCell ref="O7:R7"/>
    <mergeCell ref="S7:T7"/>
    <mergeCell ref="U7:V7"/>
    <mergeCell ref="J6:J8"/>
    <mergeCell ref="K6:N6"/>
    <mergeCell ref="K7:K8"/>
    <mergeCell ref="L7:M7"/>
    <mergeCell ref="E18:E26"/>
    <mergeCell ref="I6:I8"/>
    <mergeCell ref="G6:G8"/>
    <mergeCell ref="E56:E58"/>
    <mergeCell ref="E32:E36"/>
    <mergeCell ref="E46:E50"/>
    <mergeCell ref="E42:E44"/>
    <mergeCell ref="D98:D102"/>
    <mergeCell ref="E98:E102"/>
    <mergeCell ref="C98:C102"/>
    <mergeCell ref="D114:D116"/>
    <mergeCell ref="E114:E116"/>
    <mergeCell ref="D104:D106"/>
    <mergeCell ref="E104:E106"/>
    <mergeCell ref="D110:D112"/>
    <mergeCell ref="E110:E112"/>
    <mergeCell ref="C42:C44"/>
    <mergeCell ref="A114:A116"/>
    <mergeCell ref="C114:C116"/>
    <mergeCell ref="C104:C106"/>
    <mergeCell ref="A110:A112"/>
    <mergeCell ref="C110:C112"/>
    <mergeCell ref="A98:A102"/>
    <mergeCell ref="A56:A58"/>
    <mergeCell ref="A74:A76"/>
    <mergeCell ref="C74:C76"/>
    <mergeCell ref="A64:A6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55" min="2" max="27" man="1"/>
    <brk id="102" min="2" max="27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11"/>
  </sheetPr>
  <dimension ref="A1:AE123"/>
  <sheetViews>
    <sheetView view="pageBreakPreview" topLeftCell="C100" zoomScale="75" zoomScaleNormal="25" zoomScaleSheetLayoutView="25" workbookViewId="0">
      <selection activeCell="B76" activeCellId="21" sqref="A12:IV14 A16:IV16 A19:IV19 A20:IV22 A25:IV25 A26:IV30 A31:IV31 A34:IV34 A37:IV37 A40:IV40 A43:IV43 A44:IV46 A49:IV49 A50:IV52 A55:IV55 A56:IV58 A60:IV64 A60:IV64 A66:IV70 A66:IV70 A72:IV78 A72:IV7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5.855468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490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64">
        <v>9240</v>
      </c>
      <c r="B10" s="64">
        <v>264</v>
      </c>
      <c r="C10" s="178" t="s">
        <v>1691</v>
      </c>
      <c r="D10" s="77">
        <v>7.2</v>
      </c>
      <c r="E10" s="153" t="s">
        <v>1692</v>
      </c>
      <c r="F10" s="78">
        <v>1</v>
      </c>
      <c r="G10" s="119" t="s">
        <v>1696</v>
      </c>
      <c r="H10" s="95" t="s">
        <v>302</v>
      </c>
      <c r="I10" s="81">
        <v>11.9</v>
      </c>
      <c r="J10" s="78" t="s">
        <v>1802</v>
      </c>
      <c r="K10" s="81">
        <v>9</v>
      </c>
      <c r="L10" s="81">
        <v>6.1</v>
      </c>
      <c r="M10" s="81"/>
      <c r="N10" s="78">
        <v>2</v>
      </c>
      <c r="O10" s="78" t="s">
        <v>1805</v>
      </c>
      <c r="P10" s="78" t="s">
        <v>1803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  <c r="AC10" s="63">
        <f>'[2]nganjuk (2)'!$L$142</f>
        <v>83.1</v>
      </c>
      <c r="AD10" s="63">
        <f>I10-AC10</f>
        <v>-71.199999999999989</v>
      </c>
    </row>
    <row r="11" spans="1:31" s="68" customFormat="1" ht="15" customHeight="1">
      <c r="A11" s="187"/>
      <c r="B11" s="64"/>
      <c r="C11" s="99"/>
      <c r="D11" s="100"/>
      <c r="E11" s="98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C11" s="63"/>
      <c r="AD11" s="63"/>
    </row>
    <row r="12" spans="1:31" s="68" customFormat="1" ht="15" customHeight="1">
      <c r="A12" s="310">
        <v>4037</v>
      </c>
      <c r="B12" s="64">
        <v>282</v>
      </c>
      <c r="C12" s="313" t="s">
        <v>1701</v>
      </c>
      <c r="D12" s="314">
        <v>2.25</v>
      </c>
      <c r="E12" s="349" t="s">
        <v>1702</v>
      </c>
      <c r="F12" s="66">
        <v>10</v>
      </c>
      <c r="G12" s="118" t="s">
        <v>1703</v>
      </c>
      <c r="H12" s="62" t="s">
        <v>327</v>
      </c>
      <c r="I12" s="61">
        <v>15.8</v>
      </c>
      <c r="J12" s="66" t="s">
        <v>1802</v>
      </c>
      <c r="K12" s="61">
        <v>8.1999999999999993</v>
      </c>
      <c r="L12" s="61">
        <v>3.5</v>
      </c>
      <c r="M12" s="61"/>
      <c r="N12" s="66">
        <v>2</v>
      </c>
      <c r="O12" s="66" t="s">
        <v>1805</v>
      </c>
      <c r="P12" s="66" t="s">
        <v>1803</v>
      </c>
      <c r="Q12" s="66"/>
      <c r="R12" s="66">
        <v>1</v>
      </c>
      <c r="S12" s="66" t="s">
        <v>1803</v>
      </c>
      <c r="T12" s="66">
        <v>1</v>
      </c>
      <c r="U12" s="66" t="s">
        <v>1810</v>
      </c>
      <c r="V12" s="66">
        <v>1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C12" s="63">
        <f>'[3]nganjuk (3)'!$L$75</f>
        <v>38</v>
      </c>
      <c r="AD12" s="63">
        <f>I12-AC12</f>
        <v>-22.2</v>
      </c>
      <c r="AE12" s="68">
        <v>15.8</v>
      </c>
    </row>
    <row r="13" spans="1:31" s="68" customFormat="1" ht="15" customHeight="1">
      <c r="A13" s="311"/>
      <c r="B13" s="64"/>
      <c r="C13" s="313"/>
      <c r="D13" s="314"/>
      <c r="E13" s="349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1" s="68" customFormat="1" ht="15" customHeight="1">
      <c r="A14" s="311"/>
      <c r="B14" s="64">
        <v>283</v>
      </c>
      <c r="C14" s="313"/>
      <c r="D14" s="314"/>
      <c r="E14" s="349"/>
      <c r="F14" s="66">
        <v>11</v>
      </c>
      <c r="G14" s="118" t="s">
        <v>1704</v>
      </c>
      <c r="H14" s="62" t="s">
        <v>330</v>
      </c>
      <c r="I14" s="61">
        <v>16.899999999999999</v>
      </c>
      <c r="J14" s="66" t="s">
        <v>1802</v>
      </c>
      <c r="K14" s="61">
        <v>4</v>
      </c>
      <c r="L14" s="61">
        <v>3.5</v>
      </c>
      <c r="M14" s="61"/>
      <c r="N14" s="66">
        <v>1</v>
      </c>
      <c r="O14" s="66" t="s">
        <v>1805</v>
      </c>
      <c r="P14" s="66" t="s">
        <v>1803</v>
      </c>
      <c r="Q14" s="66"/>
      <c r="R14" s="66">
        <v>1</v>
      </c>
      <c r="S14" s="66" t="s">
        <v>1803</v>
      </c>
      <c r="T14" s="66">
        <v>0</v>
      </c>
      <c r="U14" s="66" t="s">
        <v>1802</v>
      </c>
      <c r="V14" s="66">
        <v>1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1802</v>
      </c>
      <c r="AB14" s="67">
        <v>0</v>
      </c>
      <c r="AC14" s="63">
        <f>'[3]nganjuk (3)'!$L$75</f>
        <v>38</v>
      </c>
      <c r="AD14" s="63">
        <f>I14-AC14</f>
        <v>-21.1</v>
      </c>
      <c r="AE14" s="68">
        <v>16.899999999999999</v>
      </c>
    </row>
    <row r="15" spans="1:31" s="68" customFormat="1" ht="15" customHeight="1">
      <c r="A15" s="242"/>
      <c r="B15" s="64"/>
      <c r="C15" s="64"/>
      <c r="D15" s="65"/>
      <c r="E15" s="80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64">
        <v>9188</v>
      </c>
      <c r="B16" s="64">
        <v>322</v>
      </c>
      <c r="C16" s="64" t="s">
        <v>1705</v>
      </c>
      <c r="D16" s="65">
        <v>0.95</v>
      </c>
      <c r="E16" s="80" t="s">
        <v>1706</v>
      </c>
      <c r="F16" s="66">
        <v>1</v>
      </c>
      <c r="G16" s="118" t="s">
        <v>1707</v>
      </c>
      <c r="H16" s="62" t="s">
        <v>301</v>
      </c>
      <c r="I16" s="61">
        <v>0.34999999999999432</v>
      </c>
      <c r="J16" s="66" t="s">
        <v>1802</v>
      </c>
      <c r="K16" s="61">
        <v>5.5</v>
      </c>
      <c r="L16" s="61">
        <v>3.2</v>
      </c>
      <c r="M16" s="61">
        <v>4</v>
      </c>
      <c r="N16" s="66">
        <v>1</v>
      </c>
      <c r="O16" s="66" t="s">
        <v>1808</v>
      </c>
      <c r="P16" s="66" t="s">
        <v>1801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1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'[2]nganjuk (2)'!$L$45</f>
        <v>83.5</v>
      </c>
      <c r="AD16" s="63">
        <f>I16-AC16</f>
        <v>-83.15</v>
      </c>
    </row>
    <row r="17" spans="1:30" s="68" customFormat="1" ht="15" customHeight="1">
      <c r="A17" s="64"/>
      <c r="B17" s="64"/>
      <c r="C17" s="64"/>
      <c r="D17" s="65"/>
      <c r="E17" s="80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64">
        <v>9189</v>
      </c>
      <c r="B18" s="64">
        <v>324</v>
      </c>
      <c r="C18" s="64" t="s">
        <v>1708</v>
      </c>
      <c r="D18" s="65">
        <v>1.65</v>
      </c>
      <c r="E18" s="80" t="s">
        <v>1709</v>
      </c>
      <c r="F18" s="66">
        <v>1</v>
      </c>
      <c r="G18" s="118" t="s">
        <v>1710</v>
      </c>
      <c r="H18" s="62" t="s">
        <v>306</v>
      </c>
      <c r="I18" s="61">
        <v>2.6499999999999915</v>
      </c>
      <c r="J18" s="66" t="s">
        <v>1802</v>
      </c>
      <c r="K18" s="61">
        <v>5.5</v>
      </c>
      <c r="L18" s="61">
        <v>3</v>
      </c>
      <c r="M18" s="61">
        <v>3.4</v>
      </c>
      <c r="N18" s="66">
        <v>1</v>
      </c>
      <c r="O18" s="66" t="s">
        <v>1808</v>
      </c>
      <c r="P18" s="66" t="s">
        <v>1801</v>
      </c>
      <c r="Q18" s="66"/>
      <c r="R18" s="66">
        <v>0</v>
      </c>
      <c r="S18" s="66" t="s">
        <v>1803</v>
      </c>
      <c r="T18" s="66">
        <v>0</v>
      </c>
      <c r="U18" s="66" t="s">
        <v>1810</v>
      </c>
      <c r="V18" s="66">
        <v>1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'[2]nganjuk (2)'!L262</f>
        <v>63.05</v>
      </c>
      <c r="AD18" s="63">
        <f>I18-AC18</f>
        <v>-60.400000000000006</v>
      </c>
    </row>
    <row r="19" spans="1:30" s="68" customFormat="1" ht="15" customHeight="1">
      <c r="A19" s="64"/>
      <c r="B19" s="64"/>
      <c r="C19" s="64"/>
      <c r="D19" s="65"/>
      <c r="E19" s="80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3">
        <v>9196</v>
      </c>
      <c r="B20" s="64">
        <v>408</v>
      </c>
      <c r="C20" s="313" t="s">
        <v>1714</v>
      </c>
      <c r="D20" s="314">
        <v>1.35</v>
      </c>
      <c r="E20" s="349" t="s">
        <v>1713</v>
      </c>
      <c r="F20" s="66">
        <v>1</v>
      </c>
      <c r="G20" s="118" t="s">
        <v>1711</v>
      </c>
      <c r="H20" s="62" t="s">
        <v>305</v>
      </c>
      <c r="I20" s="61">
        <v>4.9999999999997158E-2</v>
      </c>
      <c r="J20" s="66" t="s">
        <v>1802</v>
      </c>
      <c r="K20" s="61">
        <v>11.9</v>
      </c>
      <c r="L20" s="61">
        <v>4</v>
      </c>
      <c r="M20" s="61"/>
      <c r="N20" s="66">
        <v>2</v>
      </c>
      <c r="O20" s="66" t="s">
        <v>1805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1810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'[2]nganjuk (2)'!$L$55</f>
        <v>40.6</v>
      </c>
      <c r="AD20" s="63">
        <f>I20-AC20</f>
        <v>-40.550000000000004</v>
      </c>
    </row>
    <row r="21" spans="1:30" s="68" customFormat="1" ht="15" customHeight="1">
      <c r="A21" s="313"/>
      <c r="B21" s="64"/>
      <c r="C21" s="313"/>
      <c r="D21" s="314"/>
      <c r="E21" s="349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313"/>
      <c r="B22" s="64">
        <v>409</v>
      </c>
      <c r="C22" s="313"/>
      <c r="D22" s="314"/>
      <c r="E22" s="349"/>
      <c r="F22" s="66">
        <v>2</v>
      </c>
      <c r="G22" s="118" t="s">
        <v>1712</v>
      </c>
      <c r="H22" s="62" t="s">
        <v>313</v>
      </c>
      <c r="I22" s="61">
        <v>1.1499999999999999</v>
      </c>
      <c r="J22" s="66" t="s">
        <v>1802</v>
      </c>
      <c r="K22" s="61">
        <v>3.3</v>
      </c>
      <c r="L22" s="61">
        <v>3.8</v>
      </c>
      <c r="M22" s="61"/>
      <c r="N22" s="66">
        <v>1</v>
      </c>
      <c r="O22" s="66" t="s">
        <v>1805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'[2]nganjuk (2)'!$L$55</f>
        <v>40.6</v>
      </c>
      <c r="AD22" s="63">
        <f>I22-AC22</f>
        <v>-39.450000000000003</v>
      </c>
    </row>
    <row r="23" spans="1:30" s="68" customFormat="1" ht="15" customHeight="1">
      <c r="A23" s="64"/>
      <c r="B23" s="64"/>
      <c r="C23" s="64"/>
      <c r="D23" s="65"/>
      <c r="E23" s="80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64">
        <v>9247</v>
      </c>
      <c r="B24" s="64">
        <v>417</v>
      </c>
      <c r="C24" s="64" t="s">
        <v>1715</v>
      </c>
      <c r="D24" s="65">
        <v>1.1000000000000001</v>
      </c>
      <c r="E24" s="80" t="s">
        <v>1716</v>
      </c>
      <c r="F24" s="66">
        <v>1</v>
      </c>
      <c r="G24" s="118" t="s">
        <v>1717</v>
      </c>
      <c r="H24" s="62" t="s">
        <v>292</v>
      </c>
      <c r="I24" s="61">
        <v>0</v>
      </c>
      <c r="J24" s="66" t="s">
        <v>1802</v>
      </c>
      <c r="K24" s="61">
        <v>3.2</v>
      </c>
      <c r="L24" s="61">
        <v>8.5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'[2]nganjuk (2)'!$L$155</f>
        <v>21.9</v>
      </c>
      <c r="AD24" s="63">
        <f>I24-AC24</f>
        <v>-21.9</v>
      </c>
    </row>
    <row r="25" spans="1:30" s="68" customFormat="1" ht="15" customHeight="1">
      <c r="A25" s="64"/>
      <c r="B25" s="64"/>
      <c r="C25" s="64"/>
      <c r="D25" s="65"/>
      <c r="E25" s="80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 t="s">
        <v>68</v>
      </c>
      <c r="B26" s="64">
        <v>419</v>
      </c>
      <c r="C26" s="313">
        <v>311</v>
      </c>
      <c r="D26" s="314">
        <v>2.5</v>
      </c>
      <c r="E26" s="369" t="s">
        <v>878</v>
      </c>
      <c r="F26" s="66">
        <v>1</v>
      </c>
      <c r="G26" s="118" t="s">
        <v>1718</v>
      </c>
      <c r="H26" s="62" t="s">
        <v>292</v>
      </c>
      <c r="I26" s="61">
        <v>0.15</v>
      </c>
      <c r="J26" s="66" t="s">
        <v>1802</v>
      </c>
      <c r="K26" s="61">
        <v>3</v>
      </c>
      <c r="L26" s="61">
        <v>9.6999999999999993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(2)'!$L$43</f>
        <v>6.65</v>
      </c>
      <c r="AD26" s="63">
        <f>I26-AC26</f>
        <v>-6.5</v>
      </c>
    </row>
    <row r="27" spans="1:30" s="68" customFormat="1" ht="15" customHeight="1">
      <c r="A27" s="313"/>
      <c r="B27" s="64"/>
      <c r="C27" s="313"/>
      <c r="D27" s="314"/>
      <c r="E27" s="369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0" s="68" customFormat="1" ht="15" customHeight="1">
      <c r="A28" s="313"/>
      <c r="B28" s="64">
        <v>420</v>
      </c>
      <c r="C28" s="313"/>
      <c r="D28" s="314"/>
      <c r="E28" s="369"/>
      <c r="F28" s="66">
        <v>2</v>
      </c>
      <c r="G28" s="118" t="s">
        <v>1719</v>
      </c>
      <c r="H28" s="62" t="s">
        <v>304</v>
      </c>
      <c r="I28" s="61">
        <v>0.8</v>
      </c>
      <c r="J28" s="66" t="s">
        <v>1802</v>
      </c>
      <c r="K28" s="61">
        <v>3</v>
      </c>
      <c r="L28" s="61">
        <v>3</v>
      </c>
      <c r="M28" s="61">
        <v>4</v>
      </c>
      <c r="N28" s="66">
        <v>1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(2)'!$L$43</f>
        <v>6.65</v>
      </c>
      <c r="AD28" s="63">
        <f>I28-AC28</f>
        <v>-5.8500000000000005</v>
      </c>
    </row>
    <row r="29" spans="1:30" s="68" customFormat="1" ht="15" customHeight="1">
      <c r="A29" s="313"/>
      <c r="B29" s="64"/>
      <c r="C29" s="313"/>
      <c r="D29" s="314"/>
      <c r="E29" s="369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421</v>
      </c>
      <c r="C30" s="313"/>
      <c r="D30" s="314"/>
      <c r="E30" s="369"/>
      <c r="F30" s="66">
        <v>3</v>
      </c>
      <c r="G30" s="118" t="s">
        <v>1720</v>
      </c>
      <c r="H30" s="62" t="s">
        <v>305</v>
      </c>
      <c r="I30" s="61">
        <v>1.47</v>
      </c>
      <c r="J30" s="66" t="s">
        <v>1802</v>
      </c>
      <c r="K30" s="61">
        <v>3.5</v>
      </c>
      <c r="L30" s="61">
        <v>9.5</v>
      </c>
      <c r="M30" s="61"/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(2)'!$L$43</f>
        <v>6.65</v>
      </c>
      <c r="AD30" s="63">
        <f>I30-AC30</f>
        <v>-5.1800000000000006</v>
      </c>
    </row>
    <row r="31" spans="1:30" s="68" customFormat="1" ht="15" customHeight="1">
      <c r="A31" s="64"/>
      <c r="B31" s="64"/>
      <c r="C31" s="64"/>
      <c r="D31" s="65"/>
      <c r="E31" s="127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4.25" customHeight="1">
      <c r="A32" s="64">
        <v>9234</v>
      </c>
      <c r="B32" s="64">
        <v>660</v>
      </c>
      <c r="C32" s="64">
        <v>312</v>
      </c>
      <c r="D32" s="65">
        <v>0.9</v>
      </c>
      <c r="E32" s="80" t="s">
        <v>1721</v>
      </c>
      <c r="F32" s="66">
        <v>1</v>
      </c>
      <c r="G32" s="118" t="s">
        <v>1722</v>
      </c>
      <c r="H32" s="62" t="s">
        <v>305</v>
      </c>
      <c r="I32" s="61">
        <v>4.9999999999997158E-2</v>
      </c>
      <c r="J32" s="66" t="s">
        <v>1802</v>
      </c>
      <c r="K32" s="61">
        <v>12</v>
      </c>
      <c r="L32" s="61">
        <v>4</v>
      </c>
      <c r="M32" s="61"/>
      <c r="N32" s="66">
        <v>2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(2)'!$L$132</f>
        <v>26.85</v>
      </c>
      <c r="AD32" s="63">
        <f>I32-AC32</f>
        <v>-26.800000000000004</v>
      </c>
    </row>
    <row r="33" spans="1:30" s="68" customFormat="1" ht="14.25" customHeight="1">
      <c r="A33" s="64"/>
      <c r="B33" s="64"/>
      <c r="C33" s="64"/>
      <c r="D33" s="65"/>
      <c r="E33" s="80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64">
        <v>9246</v>
      </c>
      <c r="B34" s="64">
        <v>422</v>
      </c>
      <c r="C34" s="64">
        <v>314</v>
      </c>
      <c r="D34" s="65">
        <v>1.5</v>
      </c>
      <c r="E34" s="80" t="s">
        <v>1723</v>
      </c>
      <c r="F34" s="66">
        <v>1</v>
      </c>
      <c r="G34" s="118" t="s">
        <v>1724</v>
      </c>
      <c r="H34" s="62" t="s">
        <v>292</v>
      </c>
      <c r="I34" s="61">
        <v>1.1000000000000001</v>
      </c>
      <c r="J34" s="66" t="s">
        <v>1802</v>
      </c>
      <c r="K34" s="61">
        <v>5.5</v>
      </c>
      <c r="L34" s="61">
        <v>3</v>
      </c>
      <c r="M34" s="61"/>
      <c r="N34" s="66">
        <v>1</v>
      </c>
      <c r="O34" s="66" t="s">
        <v>1808</v>
      </c>
      <c r="P34" s="66" t="s">
        <v>1805</v>
      </c>
      <c r="Q34" s="66"/>
      <c r="R34" s="66">
        <v>0</v>
      </c>
      <c r="S34" s="66" t="s">
        <v>1804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'[2]nganjuk (2)'!$L$154</f>
        <v>19.899999999999999</v>
      </c>
      <c r="AD34" s="63">
        <f>I34-AC34</f>
        <v>-18.799999999999997</v>
      </c>
    </row>
    <row r="35" spans="1:30" s="68" customFormat="1" ht="15" customHeight="1">
      <c r="A35" s="64"/>
      <c r="B35" s="64"/>
      <c r="C35" s="64"/>
      <c r="D35" s="65"/>
      <c r="E35" s="80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64">
        <v>9245</v>
      </c>
      <c r="B36" s="64">
        <v>423</v>
      </c>
      <c r="C36" s="64">
        <v>315</v>
      </c>
      <c r="D36" s="65">
        <v>1.54</v>
      </c>
      <c r="E36" s="80" t="s">
        <v>1725</v>
      </c>
      <c r="F36" s="66">
        <v>1</v>
      </c>
      <c r="G36" s="118" t="s">
        <v>1726</v>
      </c>
      <c r="H36" s="62" t="s">
        <v>302</v>
      </c>
      <c r="I36" s="61">
        <v>5.0000000000000711E-2</v>
      </c>
      <c r="J36" s="66" t="s">
        <v>1802</v>
      </c>
      <c r="K36" s="61">
        <v>14</v>
      </c>
      <c r="L36" s="61">
        <v>4.5</v>
      </c>
      <c r="M36" s="61"/>
      <c r="N36" s="66">
        <v>2</v>
      </c>
      <c r="O36" s="66" t="s">
        <v>1805</v>
      </c>
      <c r="P36" s="66" t="s">
        <v>1803</v>
      </c>
      <c r="Q36" s="66"/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C36" s="63">
        <f>'[2]nganjuk (2)'!$L$153</f>
        <v>17.7</v>
      </c>
      <c r="AD36" s="63">
        <f>I36-AC36</f>
        <v>-17.649999999999999</v>
      </c>
    </row>
    <row r="37" spans="1:30" s="68" customFormat="1" ht="15" customHeight="1">
      <c r="A37" s="187"/>
      <c r="B37" s="64"/>
      <c r="C37" s="64"/>
      <c r="D37" s="65"/>
      <c r="E37" s="80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141">
        <v>9170</v>
      </c>
      <c r="B38" s="64">
        <v>427</v>
      </c>
      <c r="C38" s="64" t="s">
        <v>1727</v>
      </c>
      <c r="D38" s="65">
        <v>3</v>
      </c>
      <c r="E38" s="80" t="s">
        <v>1728</v>
      </c>
      <c r="F38" s="66">
        <v>4</v>
      </c>
      <c r="G38" s="118" t="s">
        <v>1729</v>
      </c>
      <c r="H38" s="62" t="s">
        <v>292</v>
      </c>
      <c r="I38" s="61">
        <v>6.05</v>
      </c>
      <c r="J38" s="66" t="s">
        <v>1802</v>
      </c>
      <c r="K38" s="61">
        <v>9.1999999999999993</v>
      </c>
      <c r="L38" s="61">
        <v>3</v>
      </c>
      <c r="M38" s="61"/>
      <c r="N38" s="66">
        <v>2</v>
      </c>
      <c r="O38" s="66" t="s">
        <v>1808</v>
      </c>
      <c r="P38" s="66" t="s">
        <v>1801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(2)'!$L$20</f>
        <v>39.15</v>
      </c>
      <c r="AD38" s="63">
        <f>I38-AC38</f>
        <v>-33.1</v>
      </c>
    </row>
    <row r="39" spans="1:30" s="68" customFormat="1" ht="15" customHeight="1">
      <c r="A39" s="240"/>
      <c r="B39" s="64"/>
      <c r="C39" s="64"/>
      <c r="D39" s="65"/>
      <c r="E39" s="80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64">
        <v>9243</v>
      </c>
      <c r="B40" s="64">
        <v>428</v>
      </c>
      <c r="C40" s="64">
        <v>318</v>
      </c>
      <c r="D40" s="65">
        <v>1.7</v>
      </c>
      <c r="E40" s="80" t="s">
        <v>1725</v>
      </c>
      <c r="F40" s="66">
        <v>1</v>
      </c>
      <c r="G40" s="118" t="s">
        <v>1730</v>
      </c>
      <c r="H40" s="62" t="s">
        <v>302</v>
      </c>
      <c r="I40" s="61">
        <v>0</v>
      </c>
      <c r="J40" s="66" t="s">
        <v>1802</v>
      </c>
      <c r="K40" s="61">
        <v>13.5</v>
      </c>
      <c r="L40" s="61">
        <v>2</v>
      </c>
      <c r="M40" s="61"/>
      <c r="N40" s="66">
        <v>3</v>
      </c>
      <c r="O40" s="66" t="s">
        <v>1805</v>
      </c>
      <c r="P40" s="66" t="s">
        <v>1803</v>
      </c>
      <c r="Q40" s="66"/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>
        <f>'[2]nganjuk (2)'!$L$149</f>
        <v>14.2</v>
      </c>
      <c r="AD40" s="63">
        <f>I40-AC40</f>
        <v>-14.2</v>
      </c>
    </row>
    <row r="41" spans="1:30" s="68" customFormat="1" ht="15" customHeight="1">
      <c r="A41" s="64"/>
      <c r="B41" s="64"/>
      <c r="C41" s="64"/>
      <c r="D41" s="65"/>
      <c r="E41" s="80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64">
        <v>9186</v>
      </c>
      <c r="B42" s="64">
        <v>429</v>
      </c>
      <c r="C42" s="64">
        <v>319</v>
      </c>
      <c r="D42" s="65">
        <v>2.25</v>
      </c>
      <c r="E42" s="80" t="s">
        <v>1725</v>
      </c>
      <c r="F42" s="66">
        <v>1</v>
      </c>
      <c r="G42" s="118" t="s">
        <v>1731</v>
      </c>
      <c r="H42" s="62" t="s">
        <v>302</v>
      </c>
      <c r="I42" s="61">
        <v>9.9999999999994316E-2</v>
      </c>
      <c r="J42" s="66" t="s">
        <v>1802</v>
      </c>
      <c r="K42" s="61">
        <v>15.7</v>
      </c>
      <c r="L42" s="61">
        <v>4.4000000000000004</v>
      </c>
      <c r="M42" s="61"/>
      <c r="N42" s="66">
        <v>2</v>
      </c>
      <c r="O42" s="66" t="s">
        <v>1805</v>
      </c>
      <c r="P42" s="66" t="s">
        <v>1803</v>
      </c>
      <c r="Q42" s="66"/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v>100.9</v>
      </c>
      <c r="AD42" s="63">
        <f>I42-AC42</f>
        <v>-100.80000000000001</v>
      </c>
    </row>
    <row r="43" spans="1:30" s="68" customFormat="1" ht="15" customHeight="1">
      <c r="A43" s="64"/>
      <c r="B43" s="64"/>
      <c r="C43" s="64"/>
      <c r="D43" s="65"/>
      <c r="E43" s="80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313">
        <v>9232</v>
      </c>
      <c r="B44" s="64">
        <v>430</v>
      </c>
      <c r="C44" s="313">
        <v>320</v>
      </c>
      <c r="D44" s="314">
        <v>2.4</v>
      </c>
      <c r="E44" s="349" t="s">
        <v>1732</v>
      </c>
      <c r="F44" s="66">
        <v>1</v>
      </c>
      <c r="G44" s="118" t="s">
        <v>1733</v>
      </c>
      <c r="H44" s="62" t="s">
        <v>335</v>
      </c>
      <c r="I44" s="61">
        <v>4.9999999999998934E-2</v>
      </c>
      <c r="J44" s="66" t="s">
        <v>1802</v>
      </c>
      <c r="K44" s="61">
        <v>14</v>
      </c>
      <c r="L44" s="61">
        <v>4</v>
      </c>
      <c r="M44" s="61"/>
      <c r="N44" s="66">
        <v>2</v>
      </c>
      <c r="O44" s="66" t="s">
        <v>1805</v>
      </c>
      <c r="P44" s="66" t="s">
        <v>1803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'[2]nganjuk (2)'!$L$128</f>
        <v>13.4</v>
      </c>
      <c r="AD44" s="63">
        <f>I44-AC44</f>
        <v>-13.350000000000001</v>
      </c>
    </row>
    <row r="45" spans="1:30" s="68" customFormat="1" ht="15" customHeight="1">
      <c r="A45" s="313"/>
      <c r="B45" s="64"/>
      <c r="C45" s="313"/>
      <c r="D45" s="314"/>
      <c r="E45" s="349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/>
      <c r="B46" s="64">
        <v>431</v>
      </c>
      <c r="C46" s="313"/>
      <c r="D46" s="314"/>
      <c r="E46" s="349"/>
      <c r="F46" s="66">
        <v>2</v>
      </c>
      <c r="G46" s="118" t="s">
        <v>1734</v>
      </c>
      <c r="H46" s="62" t="s">
        <v>336</v>
      </c>
      <c r="I46" s="61">
        <v>1.5</v>
      </c>
      <c r="J46" s="66" t="s">
        <v>1802</v>
      </c>
      <c r="K46" s="61">
        <v>5.5</v>
      </c>
      <c r="L46" s="61">
        <v>3.3</v>
      </c>
      <c r="M46" s="61"/>
      <c r="N46" s="66">
        <v>1</v>
      </c>
      <c r="O46" s="66" t="s">
        <v>1805</v>
      </c>
      <c r="P46" s="66" t="s">
        <v>1803</v>
      </c>
      <c r="Q46" s="66"/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'[2]nganjuk (2)'!$L$128</f>
        <v>13.4</v>
      </c>
      <c r="AD46" s="63">
        <f>I46-AC46</f>
        <v>-11.9</v>
      </c>
    </row>
    <row r="47" spans="1:30" s="68" customFormat="1" ht="15" customHeight="1">
      <c r="A47" s="64"/>
      <c r="B47" s="64"/>
      <c r="C47" s="64"/>
      <c r="D47" s="65"/>
      <c r="E47" s="80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64">
        <v>9184</v>
      </c>
      <c r="B48" s="64">
        <v>433</v>
      </c>
      <c r="C48" s="64">
        <v>322</v>
      </c>
      <c r="D48" s="65">
        <v>3.7</v>
      </c>
      <c r="E48" s="80" t="s">
        <v>1735</v>
      </c>
      <c r="F48" s="66">
        <v>1</v>
      </c>
      <c r="G48" s="118" t="s">
        <v>1737</v>
      </c>
      <c r="H48" s="62" t="s">
        <v>299</v>
      </c>
      <c r="I48" s="61">
        <v>1.7</v>
      </c>
      <c r="J48" s="66" t="s">
        <v>1802</v>
      </c>
      <c r="K48" s="61">
        <v>8.77</v>
      </c>
      <c r="L48" s="61">
        <v>2.5</v>
      </c>
      <c r="M48" s="61"/>
      <c r="N48" s="66">
        <v>1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'[2]nganjuk (2)'!$L$36</f>
        <v>91.7</v>
      </c>
      <c r="AD48" s="63">
        <f>I48-AC48</f>
        <v>-90</v>
      </c>
    </row>
    <row r="49" spans="1:30" s="68" customFormat="1" ht="15" customHeight="1">
      <c r="A49" s="64"/>
      <c r="B49" s="64"/>
      <c r="C49" s="111"/>
      <c r="D49" s="124"/>
      <c r="E49" s="128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0" s="68" customFormat="1" ht="14.25" customHeight="1">
      <c r="A50" s="179" t="s">
        <v>71</v>
      </c>
      <c r="B50" s="64">
        <v>435</v>
      </c>
      <c r="C50" s="316">
        <v>323</v>
      </c>
      <c r="D50" s="318">
        <v>1.85</v>
      </c>
      <c r="E50" s="320" t="s">
        <v>1738</v>
      </c>
      <c r="F50" s="66">
        <v>1</v>
      </c>
      <c r="G50" s="118" t="s">
        <v>1739</v>
      </c>
      <c r="H50" s="62" t="s">
        <v>299</v>
      </c>
      <c r="I50" s="61">
        <v>0.94999999999998863</v>
      </c>
      <c r="J50" s="66" t="s">
        <v>1802</v>
      </c>
      <c r="K50" s="61">
        <v>5.6</v>
      </c>
      <c r="L50" s="61">
        <v>3.3</v>
      </c>
      <c r="M50" s="61"/>
      <c r="N50" s="66">
        <v>1</v>
      </c>
      <c r="O50" s="66" t="s">
        <v>1805</v>
      </c>
      <c r="P50" s="66" t="s">
        <v>1803</v>
      </c>
      <c r="Q50" s="66"/>
      <c r="R50" s="66">
        <v>0</v>
      </c>
      <c r="S50" s="66" t="s">
        <v>1803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'[2]nganjuk (2)'!$L$35</f>
        <v>87.9</v>
      </c>
      <c r="AD50" s="63">
        <f>I50-AC50</f>
        <v>-86.950000000000017</v>
      </c>
    </row>
    <row r="51" spans="1:30" s="68" customFormat="1" ht="14.25" customHeight="1">
      <c r="A51" s="179"/>
      <c r="B51" s="64"/>
      <c r="C51" s="325"/>
      <c r="D51" s="329"/>
      <c r="E51" s="323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64"/>
      <c r="B52" s="64">
        <v>434</v>
      </c>
      <c r="C52" s="332"/>
      <c r="D52" s="331"/>
      <c r="E52" s="324"/>
      <c r="F52" s="66">
        <v>2</v>
      </c>
      <c r="G52" s="118" t="s">
        <v>1736</v>
      </c>
      <c r="H52" s="62" t="s">
        <v>300</v>
      </c>
      <c r="I52" s="61">
        <v>3.3</v>
      </c>
      <c r="J52" s="66" t="s">
        <v>1802</v>
      </c>
      <c r="K52" s="61">
        <v>15</v>
      </c>
      <c r="L52" s="61">
        <v>3.3</v>
      </c>
      <c r="M52" s="61">
        <v>4.9000000000000004</v>
      </c>
      <c r="N52" s="66">
        <v>2</v>
      </c>
      <c r="O52" s="66" t="s">
        <v>1808</v>
      </c>
      <c r="P52" s="66" t="s">
        <v>1801</v>
      </c>
      <c r="Q52" s="66"/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'[2]nganjuk (2)'!$L$36</f>
        <v>91.7</v>
      </c>
      <c r="AD52" s="63">
        <f>I52-AC52</f>
        <v>-88.4</v>
      </c>
    </row>
    <row r="53" spans="1:30" s="68" customFormat="1" ht="15" customHeight="1">
      <c r="A53" s="64"/>
      <c r="B53" s="64"/>
      <c r="C53" s="99"/>
      <c r="D53" s="100"/>
      <c r="E53" s="101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30" customHeight="1">
      <c r="A54" s="64">
        <v>9242</v>
      </c>
      <c r="B54" s="64">
        <v>658</v>
      </c>
      <c r="C54" s="64">
        <v>324</v>
      </c>
      <c r="D54" s="65">
        <v>1.5</v>
      </c>
      <c r="E54" s="80" t="s">
        <v>879</v>
      </c>
      <c r="F54" s="66">
        <v>1</v>
      </c>
      <c r="G54" s="118" t="s">
        <v>1740</v>
      </c>
      <c r="H54" s="62" t="s">
        <v>294</v>
      </c>
      <c r="I54" s="61">
        <v>0.2</v>
      </c>
      <c r="J54" s="66" t="s">
        <v>1802</v>
      </c>
      <c r="K54" s="61">
        <v>10.1</v>
      </c>
      <c r="L54" s="61">
        <v>4</v>
      </c>
      <c r="M54" s="61"/>
      <c r="N54" s="66">
        <v>3</v>
      </c>
      <c r="O54" s="66" t="s">
        <v>1805</v>
      </c>
      <c r="P54" s="66" t="s">
        <v>1803</v>
      </c>
      <c r="Q54" s="66"/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'[2]nganjuk (2)'!$L$144</f>
        <v>7.8</v>
      </c>
      <c r="AD54" s="63">
        <f>I54-AC54</f>
        <v>-7.6</v>
      </c>
    </row>
    <row r="55" spans="1:30" s="68" customFormat="1" ht="30" customHeight="1">
      <c r="A55" s="64"/>
      <c r="B55" s="64"/>
      <c r="C55" s="64"/>
      <c r="D55" s="65"/>
      <c r="E55" s="80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313">
        <v>9182</v>
      </c>
      <c r="B56" s="64">
        <v>438</v>
      </c>
      <c r="C56" s="313">
        <v>325</v>
      </c>
      <c r="D56" s="314">
        <v>3.67</v>
      </c>
      <c r="E56" s="349" t="s">
        <v>1741</v>
      </c>
      <c r="F56" s="66">
        <v>1</v>
      </c>
      <c r="G56" s="118" t="s">
        <v>1742</v>
      </c>
      <c r="H56" s="62" t="s">
        <v>297</v>
      </c>
      <c r="I56" s="61">
        <v>0.14999999999999147</v>
      </c>
      <c r="J56" s="66" t="s">
        <v>1802</v>
      </c>
      <c r="K56" s="61">
        <v>15</v>
      </c>
      <c r="L56" s="61">
        <v>4</v>
      </c>
      <c r="M56" s="61"/>
      <c r="N56" s="66">
        <v>2</v>
      </c>
      <c r="O56" s="66" t="s">
        <v>1805</v>
      </c>
      <c r="P56" s="66" t="s">
        <v>1803</v>
      </c>
      <c r="Q56" s="66"/>
      <c r="R56" s="66">
        <v>0</v>
      </c>
      <c r="S56" s="66" t="s">
        <v>1803</v>
      </c>
      <c r="T56" s="66">
        <v>0</v>
      </c>
      <c r="U56" s="66" t="s">
        <v>1810</v>
      </c>
      <c r="V56" s="66">
        <v>0</v>
      </c>
      <c r="W56" s="66" t="s">
        <v>134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'[2]nganjuk (2)'!$L$34</f>
        <v>81.400000000000006</v>
      </c>
      <c r="AD56" s="63">
        <f>I56-AC56</f>
        <v>-81.250000000000014</v>
      </c>
    </row>
    <row r="57" spans="1:30" s="68" customFormat="1" ht="15" customHeight="1">
      <c r="A57" s="313"/>
      <c r="B57" s="64"/>
      <c r="C57" s="313"/>
      <c r="D57" s="314"/>
      <c r="E57" s="349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313"/>
      <c r="B58" s="64">
        <v>439</v>
      </c>
      <c r="C58" s="313"/>
      <c r="D58" s="314"/>
      <c r="E58" s="349"/>
      <c r="F58" s="66">
        <v>2</v>
      </c>
      <c r="G58" s="118" t="s">
        <v>1743</v>
      </c>
      <c r="H58" s="62" t="s">
        <v>298</v>
      </c>
      <c r="I58" s="61">
        <v>1</v>
      </c>
      <c r="J58" s="66" t="s">
        <v>1802</v>
      </c>
      <c r="K58" s="61">
        <v>5.0999999999999996</v>
      </c>
      <c r="L58" s="61">
        <v>4.5</v>
      </c>
      <c r="M58" s="61"/>
      <c r="N58" s="66">
        <v>1</v>
      </c>
      <c r="O58" s="66" t="s">
        <v>1805</v>
      </c>
      <c r="P58" s="66" t="s">
        <v>1803</v>
      </c>
      <c r="Q58" s="66"/>
      <c r="R58" s="66">
        <v>0</v>
      </c>
      <c r="S58" s="66" t="s">
        <v>1803</v>
      </c>
      <c r="T58" s="66">
        <v>0</v>
      </c>
      <c r="U58" s="66" t="s">
        <v>1810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'[2]nganjuk (2)'!$L$34</f>
        <v>81.400000000000006</v>
      </c>
      <c r="AD58" s="63">
        <f>I58-AC58</f>
        <v>-80.400000000000006</v>
      </c>
    </row>
    <row r="59" spans="1:30" s="68" customFormat="1" ht="15" customHeight="1">
      <c r="A59" s="64"/>
      <c r="B59" s="64"/>
      <c r="C59" s="64"/>
      <c r="D59" s="65"/>
      <c r="E59" s="80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9181</v>
      </c>
      <c r="B60" s="64">
        <v>440</v>
      </c>
      <c r="C60" s="313">
        <v>326</v>
      </c>
      <c r="D60" s="314">
        <v>2.2999999999999998</v>
      </c>
      <c r="E60" s="349" t="s">
        <v>1747</v>
      </c>
      <c r="F60" s="66">
        <v>1</v>
      </c>
      <c r="G60" s="118" t="s">
        <v>1744</v>
      </c>
      <c r="H60" s="62" t="s">
        <v>295</v>
      </c>
      <c r="I60" s="61">
        <v>0.44999999999998863</v>
      </c>
      <c r="J60" s="66" t="s">
        <v>1802</v>
      </c>
      <c r="K60" s="61">
        <v>7.1</v>
      </c>
      <c r="L60" s="61">
        <v>3</v>
      </c>
      <c r="M60" s="61">
        <v>4</v>
      </c>
      <c r="N60" s="66"/>
      <c r="O60" s="66" t="s">
        <v>1805</v>
      </c>
      <c r="P60" s="66" t="s">
        <v>1803</v>
      </c>
      <c r="Q60" s="66"/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'[2]nganjuk (2)'!$L$33</f>
        <v>78.400000000000006</v>
      </c>
      <c r="AD60" s="63">
        <f>I60-AC60</f>
        <v>-77.950000000000017</v>
      </c>
    </row>
    <row r="61" spans="1:30" s="68" customFormat="1" ht="15" customHeight="1">
      <c r="A61" s="313"/>
      <c r="B61" s="64"/>
      <c r="C61" s="313"/>
      <c r="D61" s="314"/>
      <c r="E61" s="349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441</v>
      </c>
      <c r="C62" s="313"/>
      <c r="D62" s="314"/>
      <c r="E62" s="349"/>
      <c r="F62" s="66">
        <v>2</v>
      </c>
      <c r="G62" s="118" t="s">
        <v>1745</v>
      </c>
      <c r="H62" s="62" t="s">
        <v>296</v>
      </c>
      <c r="I62" s="61">
        <v>0.84999999999999432</v>
      </c>
      <c r="J62" s="66" t="s">
        <v>1802</v>
      </c>
      <c r="K62" s="61">
        <v>13.5</v>
      </c>
      <c r="L62" s="61">
        <v>4</v>
      </c>
      <c r="M62" s="61"/>
      <c r="N62" s="66">
        <v>2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1</v>
      </c>
      <c r="W62" s="66" t="s">
        <v>134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C62" s="63">
        <f>'[2]nganjuk (2)'!$L$33</f>
        <v>78.400000000000006</v>
      </c>
      <c r="AD62" s="63">
        <f>I62-AC62</f>
        <v>-77.550000000000011</v>
      </c>
    </row>
    <row r="63" spans="1:30" s="68" customFormat="1" ht="15" customHeight="1">
      <c r="A63" s="313"/>
      <c r="B63" s="64"/>
      <c r="C63" s="313"/>
      <c r="D63" s="314"/>
      <c r="E63" s="349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0" s="68" customFormat="1" ht="15" customHeight="1">
      <c r="A64" s="313"/>
      <c r="B64" s="64">
        <v>442</v>
      </c>
      <c r="C64" s="313"/>
      <c r="D64" s="314"/>
      <c r="E64" s="349"/>
      <c r="F64" s="66">
        <v>3</v>
      </c>
      <c r="G64" s="118" t="s">
        <v>1746</v>
      </c>
      <c r="H64" s="62" t="s">
        <v>297</v>
      </c>
      <c r="I64" s="61">
        <v>2.25</v>
      </c>
      <c r="J64" s="66" t="s">
        <v>1802</v>
      </c>
      <c r="K64" s="61">
        <v>14.7</v>
      </c>
      <c r="L64" s="61">
        <v>4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134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'[2]nganjuk (2)'!$L$33</f>
        <v>78.400000000000006</v>
      </c>
      <c r="AD64" s="63">
        <f>I64-AC64</f>
        <v>-76.150000000000006</v>
      </c>
    </row>
    <row r="65" spans="1:30" s="68" customFormat="1" ht="15" customHeight="1">
      <c r="A65" s="64"/>
      <c r="B65" s="64"/>
      <c r="C65" s="64"/>
      <c r="D65" s="65"/>
      <c r="E65" s="80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0" s="68" customFormat="1" ht="15" customHeight="1">
      <c r="A66" s="313">
        <v>9175</v>
      </c>
      <c r="B66" s="64">
        <v>443</v>
      </c>
      <c r="C66" s="313">
        <v>327</v>
      </c>
      <c r="D66" s="314">
        <v>4.7</v>
      </c>
      <c r="E66" s="349" t="s">
        <v>1748</v>
      </c>
      <c r="F66" s="66">
        <v>1</v>
      </c>
      <c r="G66" s="118" t="s">
        <v>1749</v>
      </c>
      <c r="H66" s="62" t="s">
        <v>293</v>
      </c>
      <c r="I66" s="61">
        <v>0</v>
      </c>
      <c r="J66" s="66" t="s">
        <v>1802</v>
      </c>
      <c r="K66" s="61">
        <v>6.5</v>
      </c>
      <c r="L66" s="61">
        <v>2.8</v>
      </c>
      <c r="M66" s="61"/>
      <c r="N66" s="66">
        <v>2</v>
      </c>
      <c r="O66" s="66" t="s">
        <v>1808</v>
      </c>
      <c r="P66" s="66" t="s">
        <v>1805</v>
      </c>
      <c r="Q66" s="66"/>
      <c r="R66" s="66">
        <v>0</v>
      </c>
      <c r="S66" s="66" t="s">
        <v>1805</v>
      </c>
      <c r="T66" s="66">
        <v>0</v>
      </c>
      <c r="U66" s="66" t="s">
        <v>1805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'[2]nganjuk (2)'!$L$26</f>
        <v>63.25</v>
      </c>
      <c r="AD66" s="63">
        <f>I66-AC66</f>
        <v>-63.25</v>
      </c>
    </row>
    <row r="67" spans="1:30" s="68" customFormat="1" ht="15" customHeight="1">
      <c r="A67" s="313"/>
      <c r="B67" s="64"/>
      <c r="C67" s="313"/>
      <c r="D67" s="314"/>
      <c r="E67" s="349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0" s="68" customFormat="1" ht="15" customHeight="1">
      <c r="A68" s="313"/>
      <c r="B68" s="64">
        <v>444</v>
      </c>
      <c r="C68" s="313"/>
      <c r="D68" s="314"/>
      <c r="E68" s="349"/>
      <c r="F68" s="66">
        <v>2</v>
      </c>
      <c r="G68" s="118" t="s">
        <v>1750</v>
      </c>
      <c r="H68" s="62" t="s">
        <v>294</v>
      </c>
      <c r="I68" s="61">
        <v>4.05</v>
      </c>
      <c r="J68" s="66" t="s">
        <v>1802</v>
      </c>
      <c r="K68" s="61">
        <v>11.3</v>
      </c>
      <c r="L68" s="61">
        <v>3.5</v>
      </c>
      <c r="M68" s="61"/>
      <c r="N68" s="66">
        <v>2</v>
      </c>
      <c r="O68" s="66" t="s">
        <v>1808</v>
      </c>
      <c r="P68" s="66" t="s">
        <v>1805</v>
      </c>
      <c r="Q68" s="66"/>
      <c r="R68" s="66">
        <v>0</v>
      </c>
      <c r="S68" s="66" t="s">
        <v>1805</v>
      </c>
      <c r="T68" s="66">
        <v>0</v>
      </c>
      <c r="U68" s="66" t="s">
        <v>1805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'[2]nganjuk (2)'!$L$26</f>
        <v>63.25</v>
      </c>
      <c r="AD68" s="63">
        <f>I68-AC68</f>
        <v>-59.2</v>
      </c>
    </row>
    <row r="69" spans="1:30" s="68" customFormat="1" ht="15" customHeight="1">
      <c r="A69" s="313"/>
      <c r="B69" s="64"/>
      <c r="C69" s="313"/>
      <c r="D69" s="314"/>
      <c r="E69" s="349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0" s="68" customFormat="1" ht="15" customHeight="1">
      <c r="A70" s="313"/>
      <c r="B70" s="64">
        <v>445</v>
      </c>
      <c r="C70" s="313"/>
      <c r="D70" s="314"/>
      <c r="E70" s="349"/>
      <c r="F70" s="66">
        <v>3</v>
      </c>
      <c r="G70" s="118" t="s">
        <v>1751</v>
      </c>
      <c r="H70" s="62" t="s">
        <v>294</v>
      </c>
      <c r="I70" s="61">
        <v>4.45</v>
      </c>
      <c r="J70" s="66" t="s">
        <v>1802</v>
      </c>
      <c r="K70" s="61">
        <v>23.5</v>
      </c>
      <c r="L70" s="61">
        <v>4</v>
      </c>
      <c r="M70" s="61">
        <v>4.4000000000000004</v>
      </c>
      <c r="N70" s="66"/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134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'[2]nganjuk (2)'!$L$26</f>
        <v>63.25</v>
      </c>
      <c r="AD70" s="63">
        <f>I70-AC70</f>
        <v>-58.8</v>
      </c>
    </row>
    <row r="71" spans="1:30" s="68" customFormat="1" ht="15" customHeight="1">
      <c r="A71" s="187"/>
      <c r="B71" s="64"/>
      <c r="C71" s="112"/>
      <c r="D71" s="113"/>
      <c r="E71" s="122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310" t="s">
        <v>70</v>
      </c>
      <c r="B72" s="64">
        <v>265</v>
      </c>
      <c r="C72" s="325">
        <v>332</v>
      </c>
      <c r="D72" s="329">
        <v>4.8</v>
      </c>
      <c r="E72" s="345" t="s">
        <v>1693</v>
      </c>
      <c r="F72" s="66">
        <v>1</v>
      </c>
      <c r="G72" s="118" t="s">
        <v>1697</v>
      </c>
      <c r="H72" s="62" t="s">
        <v>300</v>
      </c>
      <c r="I72" s="61">
        <v>0.55000000000000004</v>
      </c>
      <c r="J72" s="66" t="s">
        <v>1802</v>
      </c>
      <c r="K72" s="61">
        <v>5.8</v>
      </c>
      <c r="L72" s="61">
        <v>5</v>
      </c>
      <c r="M72" s="66">
        <v>6</v>
      </c>
      <c r="N72" s="66">
        <v>1</v>
      </c>
      <c r="O72" s="66" t="s">
        <v>1805</v>
      </c>
      <c r="P72" s="66" t="s">
        <v>1803</v>
      </c>
      <c r="Q72" s="66"/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(2)'!$L$142</f>
        <v>83.1</v>
      </c>
      <c r="AD72" s="63">
        <f>I72-AC72</f>
        <v>-82.55</v>
      </c>
    </row>
    <row r="73" spans="1:30" s="68" customFormat="1" ht="15" customHeight="1">
      <c r="A73" s="311"/>
      <c r="B73" s="64"/>
      <c r="C73" s="325"/>
      <c r="D73" s="329"/>
      <c r="E73" s="345"/>
      <c r="F73" s="66"/>
      <c r="G73" s="118"/>
      <c r="H73" s="62"/>
      <c r="I73" s="61"/>
      <c r="J73" s="66"/>
      <c r="K73" s="61"/>
      <c r="L73" s="61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0" s="68" customFormat="1" ht="15" customHeight="1">
      <c r="A74" s="311"/>
      <c r="B74" s="64">
        <v>266</v>
      </c>
      <c r="C74" s="325"/>
      <c r="D74" s="329"/>
      <c r="E74" s="345"/>
      <c r="F74" s="66">
        <v>2</v>
      </c>
      <c r="G74" s="118" t="s">
        <v>1698</v>
      </c>
      <c r="H74" s="62" t="s">
        <v>337</v>
      </c>
      <c r="I74" s="61">
        <v>0.56999999999999995</v>
      </c>
      <c r="J74" s="66" t="s">
        <v>1802</v>
      </c>
      <c r="K74" s="61">
        <v>7.3</v>
      </c>
      <c r="L74" s="61">
        <v>5</v>
      </c>
      <c r="M74" s="66">
        <v>6</v>
      </c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'[2]nganjuk (2)'!$L$142</f>
        <v>83.1</v>
      </c>
      <c r="AD74" s="63">
        <f>I74-AC74</f>
        <v>-82.53</v>
      </c>
    </row>
    <row r="75" spans="1:30" s="68" customFormat="1" ht="15" customHeight="1">
      <c r="A75" s="311"/>
      <c r="B75" s="64"/>
      <c r="C75" s="325"/>
      <c r="D75" s="329"/>
      <c r="E75" s="345"/>
      <c r="F75" s="66"/>
      <c r="G75" s="118"/>
      <c r="H75" s="62"/>
      <c r="I75" s="61"/>
      <c r="J75" s="66"/>
      <c r="K75" s="61"/>
      <c r="L75" s="61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0" s="68" customFormat="1" ht="15" customHeight="1">
      <c r="A76" s="311"/>
      <c r="B76" s="64">
        <v>267</v>
      </c>
      <c r="C76" s="325"/>
      <c r="D76" s="329"/>
      <c r="E76" s="345"/>
      <c r="F76" s="66">
        <v>3</v>
      </c>
      <c r="G76" s="118" t="s">
        <v>1699</v>
      </c>
      <c r="H76" s="62" t="s">
        <v>294</v>
      </c>
      <c r="I76" s="61">
        <v>2.9</v>
      </c>
      <c r="J76" s="66" t="s">
        <v>1802</v>
      </c>
      <c r="K76" s="61">
        <v>5.9</v>
      </c>
      <c r="L76" s="61">
        <v>6.3</v>
      </c>
      <c r="M76" s="66">
        <v>8.3000000000000007</v>
      </c>
      <c r="N76" s="66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'[2]nganjuk (2)'!$L$142</f>
        <v>83.1</v>
      </c>
      <c r="AD76" s="63">
        <f>I76-AC76</f>
        <v>-80.199999999999989</v>
      </c>
    </row>
    <row r="77" spans="1:30" s="68" customFormat="1" ht="15" customHeight="1">
      <c r="A77" s="311"/>
      <c r="B77" s="64"/>
      <c r="C77" s="325"/>
      <c r="D77" s="329"/>
      <c r="E77" s="345"/>
      <c r="F77" s="66"/>
      <c r="G77" s="118"/>
      <c r="H77" s="62"/>
      <c r="I77" s="61"/>
      <c r="J77" s="66"/>
      <c r="K77" s="61"/>
      <c r="L77" s="61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0" s="68" customFormat="1" ht="15" customHeight="1">
      <c r="A78" s="312"/>
      <c r="B78" s="64">
        <v>268</v>
      </c>
      <c r="C78" s="332"/>
      <c r="D78" s="331"/>
      <c r="E78" s="346"/>
      <c r="F78" s="66">
        <v>4</v>
      </c>
      <c r="G78" s="118" t="s">
        <v>1700</v>
      </c>
      <c r="H78" s="62" t="s">
        <v>338</v>
      </c>
      <c r="I78" s="61">
        <v>4.5</v>
      </c>
      <c r="J78" s="66" t="s">
        <v>1802</v>
      </c>
      <c r="K78" s="61">
        <v>15.5</v>
      </c>
      <c r="L78" s="61">
        <v>6</v>
      </c>
      <c r="M78" s="61"/>
      <c r="N78" s="66">
        <v>2</v>
      </c>
      <c r="O78" s="66" t="s">
        <v>1805</v>
      </c>
      <c r="P78" s="66" t="s">
        <v>1803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(2)'!$L$142</f>
        <v>83.1</v>
      </c>
      <c r="AD78" s="63">
        <f>I78-AC78</f>
        <v>-78.599999999999994</v>
      </c>
    </row>
    <row r="79" spans="1:30" s="68" customFormat="1" ht="15" customHeight="1">
      <c r="A79" s="169"/>
      <c r="B79" s="64"/>
      <c r="C79" s="99"/>
      <c r="D79" s="100"/>
      <c r="E79" s="98"/>
      <c r="F79" s="66"/>
      <c r="G79" s="118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0" s="68" customFormat="1" ht="15" customHeight="1">
      <c r="A80" s="64" t="s">
        <v>69</v>
      </c>
      <c r="B80" s="64">
        <v>418</v>
      </c>
      <c r="C80" s="64">
        <v>474</v>
      </c>
      <c r="D80" s="65">
        <v>4.5</v>
      </c>
      <c r="E80" s="80" t="s">
        <v>876</v>
      </c>
      <c r="F80" s="66">
        <v>1</v>
      </c>
      <c r="G80" s="118" t="s">
        <v>1718</v>
      </c>
      <c r="H80" s="62" t="s">
        <v>303</v>
      </c>
      <c r="I80" s="61">
        <v>3.1</v>
      </c>
      <c r="J80" s="66" t="s">
        <v>1802</v>
      </c>
      <c r="K80" s="61">
        <v>15</v>
      </c>
      <c r="L80" s="61">
        <v>5.5</v>
      </c>
      <c r="M80" s="61"/>
      <c r="N80" s="66">
        <v>2</v>
      </c>
      <c r="O80" s="66" t="s">
        <v>1805</v>
      </c>
      <c r="P80" s="66" t="s">
        <v>1803</v>
      </c>
      <c r="Q80" s="66"/>
      <c r="R80" s="66">
        <v>0</v>
      </c>
      <c r="S80" s="66" t="s">
        <v>1803</v>
      </c>
      <c r="T80" s="66">
        <v>0</v>
      </c>
      <c r="U80" s="66" t="s">
        <v>1810</v>
      </c>
      <c r="V80" s="66">
        <v>1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'[2]nganjuk (2)'!$L$43</f>
        <v>6.65</v>
      </c>
      <c r="AD80" s="63">
        <f>I80-AC80</f>
        <v>-3.5500000000000003</v>
      </c>
    </row>
    <row r="81" spans="1:30" s="68" customFormat="1" ht="15" customHeight="1">
      <c r="A81" s="187"/>
      <c r="B81" s="64"/>
      <c r="C81" s="111"/>
      <c r="D81" s="124"/>
      <c r="E81" s="128"/>
      <c r="F81" s="66"/>
      <c r="G81" s="118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0" t="s">
        <v>72</v>
      </c>
      <c r="B82" s="64">
        <v>437</v>
      </c>
      <c r="C82" s="316">
        <v>476</v>
      </c>
      <c r="D82" s="318">
        <v>1.1000000000000001</v>
      </c>
      <c r="E82" s="320" t="s">
        <v>877</v>
      </c>
      <c r="F82" s="66">
        <v>1</v>
      </c>
      <c r="G82" s="118" t="s">
        <v>1694</v>
      </c>
      <c r="H82" s="62" t="s">
        <v>300</v>
      </c>
      <c r="I82" s="61">
        <v>0.78</v>
      </c>
      <c r="J82" s="66" t="s">
        <v>1802</v>
      </c>
      <c r="K82" s="61">
        <v>3</v>
      </c>
      <c r="L82" s="61">
        <v>5</v>
      </c>
      <c r="M82" s="61"/>
      <c r="N82" s="66">
        <v>2</v>
      </c>
      <c r="O82" s="66" t="s">
        <v>1805</v>
      </c>
      <c r="P82" s="66" t="s">
        <v>1803</v>
      </c>
      <c r="Q82" s="66"/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/>
      <c r="Y82" s="66">
        <v>0</v>
      </c>
      <c r="Z82" s="66" t="s">
        <v>1801</v>
      </c>
      <c r="AA82" s="66" t="s">
        <v>1805</v>
      </c>
      <c r="AB82" s="67">
        <v>0</v>
      </c>
      <c r="AC82" s="63"/>
      <c r="AD82" s="63"/>
    </row>
    <row r="83" spans="1:30" s="68" customFormat="1" ht="15" customHeight="1">
      <c r="A83" s="311"/>
      <c r="B83" s="64"/>
      <c r="C83" s="325"/>
      <c r="D83" s="329"/>
      <c r="E83" s="323"/>
      <c r="F83" s="66"/>
      <c r="G83" s="118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0" s="68" customFormat="1" ht="15" customHeight="1">
      <c r="A84" s="312"/>
      <c r="B84" s="64">
        <v>436</v>
      </c>
      <c r="C84" s="332"/>
      <c r="D84" s="331"/>
      <c r="E84" s="324"/>
      <c r="F84" s="66">
        <v>2</v>
      </c>
      <c r="G84" s="118" t="s">
        <v>1695</v>
      </c>
      <c r="H84" s="62" t="s">
        <v>337</v>
      </c>
      <c r="I84" s="61">
        <v>0.85</v>
      </c>
      <c r="J84" s="66" t="s">
        <v>1802</v>
      </c>
      <c r="K84" s="61">
        <v>6</v>
      </c>
      <c r="L84" s="61">
        <v>6</v>
      </c>
      <c r="M84" s="61"/>
      <c r="N84" s="66">
        <v>2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/>
      <c r="Y84" s="66">
        <v>0</v>
      </c>
      <c r="Z84" s="66" t="s">
        <v>1801</v>
      </c>
      <c r="AA84" s="66" t="s">
        <v>1805</v>
      </c>
      <c r="AB84" s="67">
        <v>0</v>
      </c>
      <c r="AC84" s="63"/>
      <c r="AD84" s="63"/>
    </row>
    <row r="85" spans="1:30" s="68" customFormat="1" ht="15" customHeight="1">
      <c r="A85" s="169"/>
      <c r="B85" s="64"/>
      <c r="C85" s="99"/>
      <c r="D85" s="100"/>
      <c r="E85" s="101"/>
      <c r="F85" s="66"/>
      <c r="G85" s="118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64">
        <v>9179</v>
      </c>
      <c r="B86" s="64">
        <v>663</v>
      </c>
      <c r="C86" s="64">
        <v>5005</v>
      </c>
      <c r="D86" s="65">
        <v>2.1</v>
      </c>
      <c r="E86" s="80" t="s">
        <v>1752</v>
      </c>
      <c r="F86" s="66">
        <v>1</v>
      </c>
      <c r="G86" s="118" t="s">
        <v>1753</v>
      </c>
      <c r="H86" s="62" t="s">
        <v>294</v>
      </c>
      <c r="I86" s="61">
        <v>1</v>
      </c>
      <c r="J86" s="66" t="s">
        <v>1802</v>
      </c>
      <c r="K86" s="61">
        <v>6</v>
      </c>
      <c r="L86" s="61">
        <v>3</v>
      </c>
      <c r="M86" s="61"/>
      <c r="N86" s="66"/>
      <c r="O86" s="66" t="s">
        <v>1805</v>
      </c>
      <c r="P86" s="66" t="s">
        <v>1803</v>
      </c>
      <c r="Q86" s="66"/>
      <c r="R86" s="66">
        <v>0</v>
      </c>
      <c r="S86" s="66" t="s">
        <v>1803</v>
      </c>
      <c r="T86" s="66">
        <v>0</v>
      </c>
      <c r="U86" s="66" t="s">
        <v>1810</v>
      </c>
      <c r="V86" s="66">
        <v>1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'[2]nganjuk (2)'!$L$30</f>
        <v>74.7</v>
      </c>
      <c r="AD86" s="63">
        <f>I86-AC86</f>
        <v>-73.7</v>
      </c>
    </row>
    <row r="87" spans="1:30" s="68" customFormat="1" ht="15" customHeight="1">
      <c r="A87" s="64"/>
      <c r="B87" s="64"/>
      <c r="C87" s="64"/>
      <c r="D87" s="65"/>
      <c r="E87" s="80"/>
      <c r="F87" s="66"/>
      <c r="G87" s="118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0" s="68" customFormat="1" ht="15" customHeight="1">
      <c r="A88" s="313">
        <v>9241</v>
      </c>
      <c r="B88" s="64">
        <v>661</v>
      </c>
      <c r="C88" s="313">
        <v>5006</v>
      </c>
      <c r="D88" s="314">
        <v>1.85</v>
      </c>
      <c r="E88" s="349" t="s">
        <v>1754</v>
      </c>
      <c r="F88" s="66">
        <v>1</v>
      </c>
      <c r="G88" s="118" t="s">
        <v>1755</v>
      </c>
      <c r="H88" s="62" t="s">
        <v>294</v>
      </c>
      <c r="I88" s="61">
        <v>0.3</v>
      </c>
      <c r="J88" s="66" t="s">
        <v>1802</v>
      </c>
      <c r="K88" s="61">
        <v>21.7</v>
      </c>
      <c r="L88" s="61">
        <v>7.9</v>
      </c>
      <c r="M88" s="61"/>
      <c r="N88" s="66">
        <v>4</v>
      </c>
      <c r="O88" s="66" t="s">
        <v>1805</v>
      </c>
      <c r="P88" s="66" t="s">
        <v>1803</v>
      </c>
      <c r="Q88" s="66"/>
      <c r="R88" s="66">
        <v>4</v>
      </c>
      <c r="S88" s="66" t="s">
        <v>1803</v>
      </c>
      <c r="T88" s="66">
        <v>4</v>
      </c>
      <c r="U88" s="66" t="s">
        <v>1810</v>
      </c>
      <c r="V88" s="66">
        <v>4</v>
      </c>
      <c r="W88" s="66" t="s">
        <v>1806</v>
      </c>
      <c r="X88" s="66" t="s">
        <v>1805</v>
      </c>
      <c r="Y88" s="66">
        <v>4</v>
      </c>
      <c r="Z88" s="66" t="s">
        <v>1801</v>
      </c>
      <c r="AA88" s="66" t="s">
        <v>1805</v>
      </c>
      <c r="AB88" s="67">
        <v>4</v>
      </c>
      <c r="AC88" s="63">
        <f>'[2]nganjuk (2)'!$L$143</f>
        <v>5.8</v>
      </c>
      <c r="AD88" s="63">
        <f>I88-AC88</f>
        <v>-5.5</v>
      </c>
    </row>
    <row r="89" spans="1:30" s="68" customFormat="1" ht="15" customHeight="1">
      <c r="A89" s="313"/>
      <c r="B89" s="64"/>
      <c r="C89" s="313"/>
      <c r="D89" s="314"/>
      <c r="E89" s="349"/>
      <c r="F89" s="66"/>
      <c r="G89" s="118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0" s="68" customFormat="1" ht="15" customHeight="1">
      <c r="A90" s="313"/>
      <c r="B90" s="64">
        <v>662</v>
      </c>
      <c r="C90" s="313"/>
      <c r="D90" s="314"/>
      <c r="E90" s="349"/>
      <c r="F90" s="66">
        <v>2</v>
      </c>
      <c r="G90" s="118" t="s">
        <v>1756</v>
      </c>
      <c r="H90" s="62" t="s">
        <v>338</v>
      </c>
      <c r="I90" s="61">
        <v>1.85</v>
      </c>
      <c r="J90" s="66" t="s">
        <v>1802</v>
      </c>
      <c r="K90" s="61">
        <v>4</v>
      </c>
      <c r="L90" s="61">
        <v>5.5</v>
      </c>
      <c r="M90" s="61"/>
      <c r="N90" s="66">
        <v>2</v>
      </c>
      <c r="O90" s="66" t="s">
        <v>1805</v>
      </c>
      <c r="P90" s="66" t="s">
        <v>1803</v>
      </c>
      <c r="Q90" s="66"/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C90" s="63">
        <f>'[2]nganjuk (2)'!$L$143</f>
        <v>5.8</v>
      </c>
      <c r="AD90" s="63">
        <f>I90-AC90</f>
        <v>-3.9499999999999997</v>
      </c>
    </row>
    <row r="91" spans="1:30" s="68" customFormat="1" ht="15" customHeight="1">
      <c r="A91" s="64"/>
      <c r="B91" s="64"/>
      <c r="C91" s="64"/>
      <c r="D91" s="65"/>
      <c r="E91" s="80"/>
      <c r="F91" s="66"/>
      <c r="G91" s="118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3"/>
      <c r="AD91" s="63"/>
    </row>
    <row r="92" spans="1:30" s="68" customFormat="1" ht="15" customHeight="1">
      <c r="A92" s="64">
        <v>9185</v>
      </c>
      <c r="B92" s="64">
        <v>432</v>
      </c>
      <c r="C92" s="64">
        <v>9053</v>
      </c>
      <c r="D92" s="65" t="s">
        <v>1759</v>
      </c>
      <c r="E92" s="80" t="s">
        <v>1757</v>
      </c>
      <c r="F92" s="66">
        <v>1</v>
      </c>
      <c r="G92" s="118" t="s">
        <v>1758</v>
      </c>
      <c r="H92" s="62" t="s">
        <v>301</v>
      </c>
      <c r="I92" s="61">
        <v>4.9999999999997158E-2</v>
      </c>
      <c r="J92" s="66" t="s">
        <v>1802</v>
      </c>
      <c r="K92" s="61">
        <v>13.5</v>
      </c>
      <c r="L92" s="61">
        <v>4.4000000000000004</v>
      </c>
      <c r="M92" s="61"/>
      <c r="N92" s="66">
        <v>2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>
        <f>'[2]nganjuk (2)'!$L$40</f>
        <v>96</v>
      </c>
      <c r="AD92" s="63">
        <f>I92-AC92</f>
        <v>-95.95</v>
      </c>
    </row>
    <row r="93" spans="1:30" s="68" customFormat="1" ht="15" customHeight="1">
      <c r="A93" s="64"/>
      <c r="B93" s="64"/>
      <c r="C93" s="64"/>
      <c r="D93" s="65"/>
      <c r="E93" s="80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0" s="68" customFormat="1" ht="13.5" customHeight="1">
      <c r="A94" s="64">
        <v>9192</v>
      </c>
      <c r="B94" s="64">
        <v>404</v>
      </c>
      <c r="C94" s="64" t="s">
        <v>1761</v>
      </c>
      <c r="D94" s="65">
        <v>0.45</v>
      </c>
      <c r="E94" s="80" t="s">
        <v>1760</v>
      </c>
      <c r="F94" s="66">
        <v>1</v>
      </c>
      <c r="G94" s="118" t="s">
        <v>1763</v>
      </c>
      <c r="H94" s="62" t="s">
        <v>302</v>
      </c>
      <c r="I94" s="61">
        <v>0.6</v>
      </c>
      <c r="J94" s="66" t="s">
        <v>1802</v>
      </c>
      <c r="K94" s="61">
        <v>4.7</v>
      </c>
      <c r="L94" s="61">
        <v>3.3</v>
      </c>
      <c r="M94" s="61"/>
      <c r="N94" s="66">
        <v>1</v>
      </c>
      <c r="O94" s="66" t="s">
        <v>1805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C94" s="63" t="e">
        <f>'[2]nganjuk (2)'!L265</f>
        <v>#REF!</v>
      </c>
      <c r="AD94" s="63" t="e">
        <f>I94-AC94</f>
        <v>#REF!</v>
      </c>
    </row>
    <row r="95" spans="1:30" s="68" customFormat="1" ht="13.5" customHeight="1">
      <c r="A95" s="64"/>
      <c r="B95" s="64"/>
      <c r="C95" s="64"/>
      <c r="D95" s="65"/>
      <c r="E95" s="80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3"/>
      <c r="AD95" s="63"/>
    </row>
    <row r="96" spans="1:30" s="68" customFormat="1" ht="15" customHeight="1">
      <c r="A96" s="313">
        <v>9251</v>
      </c>
      <c r="B96" s="64">
        <v>561</v>
      </c>
      <c r="C96" s="313">
        <v>9083</v>
      </c>
      <c r="D96" s="314">
        <v>1.95</v>
      </c>
      <c r="E96" s="349" t="s">
        <v>1762</v>
      </c>
      <c r="F96" s="66">
        <v>1</v>
      </c>
      <c r="G96" s="118" t="s">
        <v>1764</v>
      </c>
      <c r="H96" s="62" t="s">
        <v>292</v>
      </c>
      <c r="I96" s="61">
        <v>0.5</v>
      </c>
      <c r="J96" s="66" t="s">
        <v>1802</v>
      </c>
      <c r="K96" s="61">
        <v>3.5</v>
      </c>
      <c r="L96" s="61">
        <v>3</v>
      </c>
      <c r="M96" s="61"/>
      <c r="N96" s="66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(2)'!$L$160</f>
        <v>41.15</v>
      </c>
      <c r="AD96" s="63">
        <f>I96-AC96</f>
        <v>-40.65</v>
      </c>
    </row>
    <row r="97" spans="1:30" s="68" customFormat="1" ht="15" customHeight="1">
      <c r="A97" s="313"/>
      <c r="B97" s="64"/>
      <c r="C97" s="316"/>
      <c r="D97" s="318"/>
      <c r="E97" s="344"/>
      <c r="F97" s="180"/>
      <c r="G97" s="233"/>
      <c r="H97" s="126"/>
      <c r="I97" s="197"/>
      <c r="J97" s="180"/>
      <c r="K97" s="197"/>
      <c r="L97" s="197"/>
      <c r="M97" s="197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91"/>
      <c r="AC97" s="63"/>
      <c r="AD97" s="63"/>
    </row>
    <row r="98" spans="1:30" s="68" customFormat="1" ht="15" customHeight="1" thickBot="1">
      <c r="A98" s="313"/>
      <c r="B98" s="64">
        <v>562</v>
      </c>
      <c r="C98" s="317"/>
      <c r="D98" s="319"/>
      <c r="E98" s="364"/>
      <c r="F98" s="83">
        <v>2</v>
      </c>
      <c r="G98" s="216" t="s">
        <v>1765</v>
      </c>
      <c r="H98" s="202" t="s">
        <v>305</v>
      </c>
      <c r="I98" s="82">
        <v>2.15</v>
      </c>
      <c r="J98" s="83" t="s">
        <v>1802</v>
      </c>
      <c r="K98" s="82">
        <v>3</v>
      </c>
      <c r="L98" s="82">
        <v>3</v>
      </c>
      <c r="M98" s="82"/>
      <c r="N98" s="83">
        <v>1</v>
      </c>
      <c r="O98" s="83" t="s">
        <v>1808</v>
      </c>
      <c r="P98" s="83" t="s">
        <v>1805</v>
      </c>
      <c r="Q98" s="83"/>
      <c r="R98" s="83">
        <v>0</v>
      </c>
      <c r="S98" s="83" t="s">
        <v>1805</v>
      </c>
      <c r="T98" s="83">
        <v>0</v>
      </c>
      <c r="U98" s="83" t="s">
        <v>1805</v>
      </c>
      <c r="V98" s="83">
        <v>0</v>
      </c>
      <c r="W98" s="83" t="s">
        <v>1806</v>
      </c>
      <c r="X98" s="83" t="s">
        <v>1805</v>
      </c>
      <c r="Y98" s="83">
        <v>0</v>
      </c>
      <c r="Z98" s="83" t="s">
        <v>1801</v>
      </c>
      <c r="AA98" s="83" t="s">
        <v>1805</v>
      </c>
      <c r="AB98" s="84">
        <v>0</v>
      </c>
      <c r="AC98" s="63">
        <f>'[2]nganjuk (2)'!$L$160</f>
        <v>41.15</v>
      </c>
      <c r="AD98" s="63">
        <f>I98-AC98</f>
        <v>-39</v>
      </c>
    </row>
    <row r="99" spans="1:30" s="68" customFormat="1" ht="15" customHeight="1">
      <c r="A99" s="96"/>
      <c r="B99" s="96"/>
      <c r="C99" s="96"/>
      <c r="D99" s="181"/>
      <c r="F99" s="96"/>
      <c r="G99" s="235"/>
      <c r="H99" s="183"/>
      <c r="I99" s="184"/>
      <c r="J99" s="96"/>
      <c r="K99" s="184"/>
      <c r="L99" s="184"/>
      <c r="M99" s="184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63"/>
      <c r="AD99" s="63"/>
    </row>
    <row r="101" spans="1:30">
      <c r="C101" s="129" t="s">
        <v>1064</v>
      </c>
      <c r="D101"/>
      <c r="E101"/>
      <c r="F101" s="129" t="s">
        <v>1065</v>
      </c>
      <c r="G101"/>
      <c r="H101"/>
      <c r="I101" s="129" t="s">
        <v>1066</v>
      </c>
      <c r="J101"/>
      <c r="K101"/>
      <c r="L101" s="129" t="s">
        <v>1067</v>
      </c>
      <c r="M101"/>
      <c r="N101"/>
      <c r="O101" s="129" t="s">
        <v>1068</v>
      </c>
      <c r="P101"/>
      <c r="Q101"/>
      <c r="R101"/>
      <c r="S101"/>
      <c r="T101" s="129" t="s">
        <v>1069</v>
      </c>
      <c r="U101"/>
      <c r="V101"/>
      <c r="W101"/>
      <c r="X101"/>
      <c r="Y101"/>
      <c r="Z101"/>
    </row>
    <row r="102" spans="1:30">
      <c r="C102" s="130" t="s">
        <v>1070</v>
      </c>
      <c r="D102" s="131" t="s">
        <v>1071</v>
      </c>
      <c r="E102"/>
      <c r="F102" s="132" t="s">
        <v>1072</v>
      </c>
      <c r="G102" s="132" t="s">
        <v>1073</v>
      </c>
      <c r="H102"/>
      <c r="I102" s="132" t="s">
        <v>1074</v>
      </c>
      <c r="J102" s="132" t="s">
        <v>1075</v>
      </c>
      <c r="K102" s="133"/>
      <c r="L102" s="132" t="s">
        <v>1076</v>
      </c>
      <c r="M102" s="132" t="s">
        <v>1077</v>
      </c>
      <c r="N102" s="133"/>
      <c r="O102" s="133"/>
      <c r="P102" s="132"/>
      <c r="Q102" s="132"/>
      <c r="R102" s="133"/>
      <c r="S102" s="133"/>
      <c r="T102" s="132" t="s">
        <v>1078</v>
      </c>
      <c r="U102" s="132" t="s">
        <v>1079</v>
      </c>
      <c r="V102" s="133"/>
      <c r="W102" s="133"/>
      <c r="X102" s="133"/>
      <c r="Y102" s="132" t="s">
        <v>1202</v>
      </c>
      <c r="Z102" s="132" t="s">
        <v>476</v>
      </c>
    </row>
    <row r="103" spans="1:30">
      <c r="C103" s="130" t="s">
        <v>1080</v>
      </c>
      <c r="D103" s="131" t="s">
        <v>1081</v>
      </c>
      <c r="E103"/>
      <c r="F103" s="132" t="s">
        <v>1082</v>
      </c>
      <c r="G103" s="132" t="s">
        <v>1083</v>
      </c>
      <c r="H103"/>
      <c r="I103" s="132" t="s">
        <v>1084</v>
      </c>
      <c r="J103" s="132" t="s">
        <v>1085</v>
      </c>
      <c r="K103" s="133"/>
      <c r="L103" s="132" t="s">
        <v>1086</v>
      </c>
      <c r="M103" s="132" t="s">
        <v>1087</v>
      </c>
      <c r="N103" s="133"/>
      <c r="O103" s="132" t="s">
        <v>1088</v>
      </c>
      <c r="P103" s="132"/>
      <c r="Q103" s="132"/>
      <c r="R103" s="133"/>
      <c r="S103" s="133"/>
      <c r="T103" s="132" t="s">
        <v>1089</v>
      </c>
      <c r="U103" s="132" t="s">
        <v>1090</v>
      </c>
      <c r="V103" s="133"/>
      <c r="W103" s="133"/>
      <c r="X103" s="133"/>
      <c r="Y103" s="132" t="s">
        <v>1084</v>
      </c>
      <c r="Z103" s="132" t="s">
        <v>1204</v>
      </c>
    </row>
    <row r="104" spans="1:30">
      <c r="C104" s="130" t="s">
        <v>1091</v>
      </c>
      <c r="D104" s="131" t="s">
        <v>1092</v>
      </c>
      <c r="E104"/>
      <c r="F104" s="132" t="s">
        <v>1093</v>
      </c>
      <c r="G104" s="132" t="s">
        <v>1094</v>
      </c>
      <c r="H104"/>
      <c r="I104" s="132" t="s">
        <v>1095</v>
      </c>
      <c r="J104" s="132" t="s">
        <v>1096</v>
      </c>
      <c r="K104" s="133"/>
      <c r="L104" s="132" t="s">
        <v>1097</v>
      </c>
      <c r="M104" s="132" t="s">
        <v>1098</v>
      </c>
      <c r="N104" s="133"/>
      <c r="O104" s="132" t="s">
        <v>1099</v>
      </c>
      <c r="P104" s="132" t="s">
        <v>1100</v>
      </c>
      <c r="Q104" s="132"/>
      <c r="R104" s="133"/>
      <c r="S104" s="133"/>
      <c r="T104" s="132" t="s">
        <v>1101</v>
      </c>
      <c r="U104" s="132" t="s">
        <v>1102</v>
      </c>
      <c r="V104" s="133"/>
      <c r="W104" s="133"/>
      <c r="X104" s="133"/>
      <c r="Y104" s="132" t="s">
        <v>1171</v>
      </c>
      <c r="Z104" s="132" t="s">
        <v>1205</v>
      </c>
    </row>
    <row r="105" spans="1:30">
      <c r="C105" s="130" t="s">
        <v>1103</v>
      </c>
      <c r="D105" s="131" t="s">
        <v>1104</v>
      </c>
      <c r="E105"/>
      <c r="F105" s="132" t="s">
        <v>1105</v>
      </c>
      <c r="G105" s="132" t="s">
        <v>1106</v>
      </c>
      <c r="H105"/>
      <c r="I105" s="132" t="s">
        <v>1107</v>
      </c>
      <c r="J105" s="132" t="s">
        <v>1108</v>
      </c>
      <c r="K105" s="133"/>
      <c r="L105" s="132" t="s">
        <v>1109</v>
      </c>
      <c r="M105" s="132" t="s">
        <v>1110</v>
      </c>
      <c r="N105" s="133"/>
      <c r="O105" s="132" t="s">
        <v>1095</v>
      </c>
      <c r="P105" s="132" t="s">
        <v>1111</v>
      </c>
      <c r="Q105" s="132"/>
      <c r="R105" s="133"/>
      <c r="S105" s="133"/>
      <c r="T105" s="132" t="s">
        <v>1112</v>
      </c>
      <c r="U105" s="132" t="s">
        <v>1113</v>
      </c>
      <c r="V105" s="133"/>
      <c r="W105" s="133"/>
      <c r="X105" s="133"/>
      <c r="Y105" s="132" t="s">
        <v>1074</v>
      </c>
      <c r="Z105" s="132" t="s">
        <v>1206</v>
      </c>
    </row>
    <row r="106" spans="1:30">
      <c r="C106"/>
      <c r="D106" s="134"/>
      <c r="E106"/>
      <c r="F106" s="132" t="s">
        <v>1114</v>
      </c>
      <c r="G106" s="132" t="s">
        <v>1115</v>
      </c>
      <c r="H106"/>
      <c r="I106" s="132" t="s">
        <v>1116</v>
      </c>
      <c r="J106" s="132" t="s">
        <v>1117</v>
      </c>
      <c r="K106" s="133"/>
      <c r="L106" s="132" t="s">
        <v>1118</v>
      </c>
      <c r="M106" s="132" t="s">
        <v>1119</v>
      </c>
      <c r="N106" s="133"/>
      <c r="O106" s="133"/>
      <c r="P106" s="133"/>
      <c r="Q106" s="133"/>
      <c r="R106" s="133"/>
      <c r="S106" s="133"/>
      <c r="T106" s="132" t="s">
        <v>1120</v>
      </c>
      <c r="U106" s="132" t="s">
        <v>1121</v>
      </c>
      <c r="V106" s="133"/>
      <c r="W106" s="133"/>
      <c r="X106" s="133"/>
      <c r="Y106" s="132" t="s">
        <v>1132</v>
      </c>
      <c r="Z106" s="132" t="s">
        <v>1148</v>
      </c>
    </row>
    <row r="107" spans="1:30">
      <c r="C107" s="135" t="s">
        <v>1122</v>
      </c>
      <c r="D107" s="134"/>
      <c r="E107"/>
      <c r="F107" s="132" t="s">
        <v>1101</v>
      </c>
      <c r="G107" s="132" t="s">
        <v>1123</v>
      </c>
      <c r="H107"/>
      <c r="I107" s="132" t="s">
        <v>1124</v>
      </c>
      <c r="J107" s="132" t="s">
        <v>1125</v>
      </c>
      <c r="K107" s="133"/>
      <c r="L107" s="132" t="s">
        <v>1126</v>
      </c>
      <c r="M107" s="132" t="s">
        <v>1127</v>
      </c>
      <c r="N107" s="133"/>
      <c r="O107" s="132" t="s">
        <v>1128</v>
      </c>
      <c r="P107" s="132"/>
      <c r="Q107" s="132"/>
      <c r="R107" s="133"/>
      <c r="S107" s="133"/>
      <c r="T107" s="132" t="s">
        <v>1107</v>
      </c>
      <c r="U107" s="132" t="s">
        <v>1129</v>
      </c>
      <c r="V107" s="133"/>
      <c r="W107" s="133"/>
      <c r="X107" s="133"/>
      <c r="Y107" s="133"/>
      <c r="Z107" s="133"/>
    </row>
    <row r="108" spans="1:30">
      <c r="C108" s="130" t="s">
        <v>1130</v>
      </c>
      <c r="D108" s="136" t="s">
        <v>1131</v>
      </c>
      <c r="E108" s="137"/>
      <c r="F108" s="132" t="s">
        <v>1132</v>
      </c>
      <c r="G108" s="132" t="s">
        <v>1133</v>
      </c>
      <c r="H108"/>
      <c r="I108" s="132" t="s">
        <v>1134</v>
      </c>
      <c r="J108" s="132" t="s">
        <v>1135</v>
      </c>
      <c r="K108" s="133"/>
      <c r="L108" s="132" t="s">
        <v>1136</v>
      </c>
      <c r="M108" s="132" t="s">
        <v>1137</v>
      </c>
      <c r="N108" s="133"/>
      <c r="O108" s="132" t="s">
        <v>1138</v>
      </c>
      <c r="P108" s="132" t="s">
        <v>1139</v>
      </c>
      <c r="Q108" s="132"/>
      <c r="R108" s="133"/>
      <c r="S108" s="133"/>
      <c r="T108" s="132" t="s">
        <v>1140</v>
      </c>
      <c r="U108" s="132" t="s">
        <v>1141</v>
      </c>
      <c r="V108" s="133"/>
      <c r="W108" s="133"/>
      <c r="X108" s="133"/>
      <c r="Y108" s="133"/>
      <c r="Z108" s="133"/>
    </row>
    <row r="109" spans="1:30">
      <c r="C109" s="130" t="s">
        <v>1142</v>
      </c>
      <c r="D109" s="136" t="s">
        <v>1143</v>
      </c>
      <c r="E109" s="137"/>
      <c r="F109" s="132" t="s">
        <v>1144</v>
      </c>
      <c r="G109" s="132" t="s">
        <v>1145</v>
      </c>
      <c r="H109"/>
      <c r="I109" s="132"/>
      <c r="J109" s="132" t="s">
        <v>1146</v>
      </c>
      <c r="K109" s="133"/>
      <c r="L109" s="132" t="s">
        <v>1147</v>
      </c>
      <c r="M109" s="132" t="s">
        <v>1148</v>
      </c>
      <c r="N109" s="133"/>
      <c r="O109" s="132" t="s">
        <v>1149</v>
      </c>
      <c r="P109" s="132" t="s">
        <v>1111</v>
      </c>
      <c r="Q109" s="132"/>
      <c r="R109" s="133"/>
      <c r="S109" s="133"/>
      <c r="T109" s="132" t="s">
        <v>1149</v>
      </c>
      <c r="U109" s="132" t="s">
        <v>1150</v>
      </c>
      <c r="V109" s="133"/>
      <c r="W109" s="133"/>
      <c r="X109" s="133"/>
      <c r="Y109" s="133"/>
      <c r="Z109" s="133"/>
    </row>
    <row r="110" spans="1:30">
      <c r="C110" s="130" t="s">
        <v>1151</v>
      </c>
      <c r="D110" s="136" t="s">
        <v>1152</v>
      </c>
      <c r="E110" s="137"/>
      <c r="F110" s="132" t="s">
        <v>1149</v>
      </c>
      <c r="G110" s="132" t="s">
        <v>1153</v>
      </c>
      <c r="H110"/>
      <c r="I110" s="132" t="s">
        <v>1089</v>
      </c>
      <c r="J110" s="132" t="s">
        <v>1154</v>
      </c>
      <c r="K110" s="133"/>
      <c r="L110" s="133"/>
      <c r="M110" s="133"/>
      <c r="N110" s="133"/>
      <c r="O110" s="132" t="s">
        <v>1089</v>
      </c>
      <c r="P110" s="132" t="s">
        <v>1155</v>
      </c>
      <c r="Q110" s="132"/>
      <c r="R110" s="133"/>
      <c r="S110" s="133"/>
      <c r="T110" s="132" t="s">
        <v>1095</v>
      </c>
      <c r="U110" s="132" t="s">
        <v>1156</v>
      </c>
      <c r="V110" s="133"/>
      <c r="W110" s="133"/>
      <c r="X110" s="133"/>
      <c r="Y110" s="133"/>
      <c r="Z110" s="133"/>
    </row>
    <row r="111" spans="1:30">
      <c r="C111" s="130" t="s">
        <v>1157</v>
      </c>
      <c r="D111" s="136" t="s">
        <v>1170</v>
      </c>
      <c r="E111" s="137"/>
      <c r="F111" s="132" t="s">
        <v>1171</v>
      </c>
      <c r="G111" s="132" t="s">
        <v>1172</v>
      </c>
      <c r="H111"/>
      <c r="I111" s="132" t="s">
        <v>1173</v>
      </c>
      <c r="J111" s="132" t="s">
        <v>1174</v>
      </c>
      <c r="K111" s="133"/>
      <c r="L111" s="132"/>
      <c r="M111" s="132"/>
      <c r="N111" s="133"/>
      <c r="O111" s="132" t="s">
        <v>1107</v>
      </c>
      <c r="P111" s="132" t="s">
        <v>1175</v>
      </c>
      <c r="Q111" s="132"/>
      <c r="R111" s="133"/>
      <c r="S111" s="133"/>
      <c r="T111" s="132" t="s">
        <v>1134</v>
      </c>
      <c r="U111" s="132" t="s">
        <v>1176</v>
      </c>
      <c r="V111" s="133"/>
      <c r="W111" s="133"/>
      <c r="X111" s="133"/>
      <c r="Y111" s="133"/>
      <c r="Z111" s="133"/>
    </row>
    <row r="112" spans="1:30">
      <c r="C112" s="130" t="s">
        <v>1177</v>
      </c>
      <c r="D112" s="136" t="s">
        <v>1178</v>
      </c>
      <c r="E112" s="137"/>
      <c r="F112" s="132" t="s">
        <v>1089</v>
      </c>
      <c r="G112" s="132" t="s">
        <v>1179</v>
      </c>
      <c r="H112"/>
      <c r="I112" s="132" t="s">
        <v>1149</v>
      </c>
      <c r="J112" s="132" t="s">
        <v>1085</v>
      </c>
      <c r="K112" s="133"/>
      <c r="L112" s="133"/>
      <c r="M112" s="133"/>
      <c r="N112" s="133"/>
      <c r="O112" s="132" t="s">
        <v>1140</v>
      </c>
      <c r="P112" s="132" t="s">
        <v>1180</v>
      </c>
      <c r="Q112" s="132"/>
      <c r="R112" s="133"/>
      <c r="S112" s="133"/>
      <c r="T112" s="132" t="s">
        <v>1181</v>
      </c>
      <c r="U112" s="132" t="s">
        <v>1182</v>
      </c>
      <c r="V112" s="133"/>
      <c r="W112" s="133"/>
      <c r="X112" s="133"/>
      <c r="Y112" s="133"/>
      <c r="Z112" s="133"/>
    </row>
    <row r="113" spans="3:26">
      <c r="C113" s="130" t="s">
        <v>1183</v>
      </c>
      <c r="D113" s="136" t="s">
        <v>1184</v>
      </c>
      <c r="E113" s="137"/>
      <c r="F113" s="132" t="s">
        <v>1185</v>
      </c>
      <c r="G113" s="132" t="s">
        <v>1186</v>
      </c>
      <c r="H113"/>
      <c r="I113" s="132"/>
      <c r="J113" s="132" t="s">
        <v>1174</v>
      </c>
      <c r="K113" s="133"/>
      <c r="L113" s="132"/>
      <c r="M113" s="132"/>
      <c r="N113" s="133"/>
      <c r="O113" s="132" t="s">
        <v>1132</v>
      </c>
      <c r="P113" s="132" t="s">
        <v>1187</v>
      </c>
      <c r="Q113" s="132"/>
      <c r="R113" s="133"/>
      <c r="S113" s="133"/>
      <c r="T113" s="132" t="s">
        <v>1124</v>
      </c>
      <c r="U113" s="132" t="s">
        <v>1188</v>
      </c>
      <c r="V113" s="133"/>
      <c r="W113" s="133"/>
      <c r="X113" s="133"/>
      <c r="Y113" s="133"/>
      <c r="Z113" s="133"/>
    </row>
    <row r="114" spans="3:26">
      <c r="C114" s="135"/>
      <c r="D114" s="138"/>
      <c r="E114" s="139"/>
      <c r="F114" s="132" t="s">
        <v>1189</v>
      </c>
      <c r="G114" s="132" t="s">
        <v>1190</v>
      </c>
      <c r="H114"/>
      <c r="I114" s="132" t="s">
        <v>1140</v>
      </c>
      <c r="J114" s="132" t="s">
        <v>1085</v>
      </c>
      <c r="K114" s="133"/>
      <c r="L114" s="133"/>
      <c r="M114" s="133"/>
      <c r="N114" s="133"/>
      <c r="O114" s="133"/>
      <c r="P114" s="133"/>
      <c r="Q114" s="133"/>
      <c r="R114" s="133"/>
      <c r="S114" s="133"/>
      <c r="T114" s="132" t="s">
        <v>1144</v>
      </c>
      <c r="U114" s="132" t="s">
        <v>1191</v>
      </c>
      <c r="V114" s="133"/>
      <c r="W114" s="133"/>
      <c r="X114" s="133"/>
      <c r="Y114" s="133"/>
      <c r="Z114" s="133"/>
    </row>
    <row r="115" spans="3:26">
      <c r="C115" s="139"/>
      <c r="D115" s="138"/>
      <c r="E115" s="139"/>
      <c r="F115" s="132" t="s">
        <v>1192</v>
      </c>
      <c r="G115" s="132" t="s">
        <v>1193</v>
      </c>
      <c r="H115"/>
      <c r="I115" s="132"/>
      <c r="J115" s="132" t="s">
        <v>1194</v>
      </c>
      <c r="K115" s="133"/>
      <c r="L115" s="132"/>
      <c r="M115" s="132"/>
      <c r="N115" s="133"/>
      <c r="O115" s="132"/>
      <c r="P115" s="132"/>
      <c r="Q115" s="132"/>
      <c r="R115" s="133"/>
      <c r="S115" s="133"/>
      <c r="T115" s="132" t="s">
        <v>1195</v>
      </c>
      <c r="U115" s="132" t="s">
        <v>1196</v>
      </c>
      <c r="V115" s="133"/>
      <c r="W115" s="133"/>
      <c r="X115" s="133"/>
      <c r="Y115" s="133"/>
      <c r="Z115" s="133"/>
    </row>
    <row r="116" spans="3:26">
      <c r="C116"/>
      <c r="D116" s="134"/>
      <c r="E116"/>
      <c r="F116" s="132" t="s">
        <v>1134</v>
      </c>
      <c r="G116" s="132" t="s">
        <v>1148</v>
      </c>
      <c r="H116"/>
      <c r="I116" s="132" t="s">
        <v>1171</v>
      </c>
      <c r="J116" s="132" t="s">
        <v>1154</v>
      </c>
      <c r="K116" s="133"/>
      <c r="L116" s="133"/>
      <c r="M116" s="133"/>
      <c r="N116" s="133"/>
      <c r="O116" s="133"/>
      <c r="P116" s="133"/>
      <c r="Q116" s="133"/>
      <c r="R116" s="133"/>
      <c r="S116" s="133"/>
      <c r="T116" s="132" t="s">
        <v>1197</v>
      </c>
      <c r="U116" s="132" t="s">
        <v>1198</v>
      </c>
      <c r="V116" s="133"/>
      <c r="W116" s="133"/>
      <c r="X116" s="133"/>
      <c r="Y116" s="133"/>
      <c r="Z116" s="133"/>
    </row>
    <row r="117" spans="3:26">
      <c r="C117"/>
      <c r="D117" s="134"/>
      <c r="E117"/>
      <c r="F117" s="135"/>
      <c r="G117" s="135"/>
      <c r="H117"/>
      <c r="I117" s="132"/>
      <c r="J117" s="132" t="s">
        <v>1199</v>
      </c>
      <c r="K117" s="133"/>
      <c r="L117" s="133"/>
      <c r="M117" s="133"/>
      <c r="N117" s="133"/>
      <c r="O117" s="132"/>
      <c r="P117" s="132"/>
      <c r="Q117" s="132"/>
      <c r="R117" s="133"/>
      <c r="S117" s="133"/>
      <c r="T117" s="132" t="s">
        <v>1200</v>
      </c>
      <c r="U117" s="132" t="s">
        <v>1201</v>
      </c>
      <c r="V117" s="133"/>
      <c r="W117" s="133"/>
      <c r="X117" s="133"/>
      <c r="Y117" s="133"/>
      <c r="Z117" s="133"/>
    </row>
    <row r="118" spans="3:26">
      <c r="C118"/>
      <c r="D118" s="134"/>
      <c r="E118"/>
      <c r="F118"/>
      <c r="G118"/>
      <c r="H118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V118" s="133"/>
      <c r="W118" s="133"/>
      <c r="X118" s="133"/>
      <c r="Y118" s="133"/>
      <c r="Z118" s="133"/>
    </row>
    <row r="119" spans="3:26">
      <c r="C119"/>
      <c r="D119" s="134"/>
      <c r="E119"/>
      <c r="F119"/>
      <c r="G119"/>
      <c r="H119"/>
      <c r="I119" s="133"/>
      <c r="J119" s="133"/>
      <c r="K119" s="133"/>
      <c r="L119" s="133"/>
      <c r="M119" s="133"/>
      <c r="N119" s="133"/>
      <c r="O119" s="132"/>
      <c r="P119" s="132"/>
      <c r="Q119" s="132"/>
      <c r="R119" s="133"/>
      <c r="S119" s="133"/>
      <c r="V119" s="133"/>
      <c r="W119" s="133"/>
      <c r="X119" s="133"/>
      <c r="Y119" s="133"/>
      <c r="Z119" s="133"/>
    </row>
    <row r="120" spans="3:26">
      <c r="C120"/>
      <c r="D120" s="134"/>
      <c r="E120"/>
      <c r="F120"/>
      <c r="G120"/>
      <c r="H120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V120" s="133"/>
      <c r="W120" s="133"/>
      <c r="X120" s="133"/>
      <c r="Y120" s="133"/>
      <c r="Z120" s="133"/>
    </row>
    <row r="121" spans="3:26">
      <c r="C121"/>
      <c r="D121" s="134"/>
      <c r="E121"/>
      <c r="F121"/>
      <c r="G121"/>
      <c r="H121"/>
      <c r="I121" s="133"/>
      <c r="J121" s="133"/>
      <c r="K121" s="133"/>
      <c r="L121" s="133"/>
      <c r="M121" s="133"/>
      <c r="N121" s="133"/>
      <c r="O121" s="132"/>
      <c r="P121" s="132"/>
      <c r="Q121" s="132"/>
      <c r="R121" s="133"/>
      <c r="S121" s="133"/>
      <c r="V121" s="133"/>
      <c r="W121" s="133"/>
      <c r="X121" s="133"/>
      <c r="Y121" s="133"/>
      <c r="Z121" s="133"/>
    </row>
    <row r="122" spans="3:26">
      <c r="C122"/>
      <c r="D122" s="134"/>
      <c r="E122"/>
      <c r="F122"/>
      <c r="G122"/>
      <c r="H122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V122" s="133"/>
      <c r="W122" s="133"/>
      <c r="X122" s="133"/>
      <c r="Y122" s="133"/>
      <c r="Z122" s="133"/>
    </row>
    <row r="123" spans="3:26">
      <c r="C123"/>
      <c r="D123" s="134"/>
      <c r="E123"/>
      <c r="F123"/>
      <c r="G123"/>
      <c r="H12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V123" s="133"/>
      <c r="W123" s="133"/>
      <c r="X123" s="133"/>
      <c r="Y123" s="133"/>
      <c r="Z123" s="133"/>
    </row>
  </sheetData>
  <mergeCells count="66">
    <mergeCell ref="N7:N8"/>
    <mergeCell ref="O7:R7"/>
    <mergeCell ref="S7:T7"/>
    <mergeCell ref="U7:V7"/>
    <mergeCell ref="K7:K8"/>
    <mergeCell ref="L7:M7"/>
    <mergeCell ref="J6:J8"/>
    <mergeCell ref="K6:N6"/>
    <mergeCell ref="A12:A14"/>
    <mergeCell ref="A20:A22"/>
    <mergeCell ref="C1:AB1"/>
    <mergeCell ref="C6:C9"/>
    <mergeCell ref="D6:D9"/>
    <mergeCell ref="E6:E9"/>
    <mergeCell ref="F6:F8"/>
    <mergeCell ref="O6:AB6"/>
    <mergeCell ref="H6:H8"/>
    <mergeCell ref="W7:Y7"/>
    <mergeCell ref="Z7:AB7"/>
    <mergeCell ref="E12:E14"/>
    <mergeCell ref="C12:C14"/>
    <mergeCell ref="E20:E22"/>
    <mergeCell ref="C20:C22"/>
    <mergeCell ref="D20:D22"/>
    <mergeCell ref="D12:D14"/>
    <mergeCell ref="I6:I8"/>
    <mergeCell ref="E26:E30"/>
    <mergeCell ref="C26:C30"/>
    <mergeCell ref="G6:G8"/>
    <mergeCell ref="D44:D46"/>
    <mergeCell ref="C56:C58"/>
    <mergeCell ref="A66:A70"/>
    <mergeCell ref="D66:D70"/>
    <mergeCell ref="A82:A84"/>
    <mergeCell ref="C44:C46"/>
    <mergeCell ref="C82:C84"/>
    <mergeCell ref="D82:D84"/>
    <mergeCell ref="A96:A98"/>
    <mergeCell ref="D96:D98"/>
    <mergeCell ref="E96:E98"/>
    <mergeCell ref="C96:C98"/>
    <mergeCell ref="A88:A90"/>
    <mergeCell ref="D88:D90"/>
    <mergeCell ref="E88:E90"/>
    <mergeCell ref="C88:C90"/>
    <mergeCell ref="A26:A30"/>
    <mergeCell ref="D26:D30"/>
    <mergeCell ref="E44:E46"/>
    <mergeCell ref="A56:A58"/>
    <mergeCell ref="A72:A78"/>
    <mergeCell ref="C50:C52"/>
    <mergeCell ref="D56:D58"/>
    <mergeCell ref="E56:E58"/>
    <mergeCell ref="E66:E70"/>
    <mergeCell ref="A60:A64"/>
    <mergeCell ref="C72:C78"/>
    <mergeCell ref="C66:C70"/>
    <mergeCell ref="C60:C64"/>
    <mergeCell ref="D50:D52"/>
    <mergeCell ref="E50:E52"/>
    <mergeCell ref="A44:A46"/>
    <mergeCell ref="E82:E84"/>
    <mergeCell ref="D72:D78"/>
    <mergeCell ref="E72:E78"/>
    <mergeCell ref="D60:D64"/>
    <mergeCell ref="E60:E64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70" min="2" max="27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11"/>
  </sheetPr>
  <dimension ref="A1:AE123"/>
  <sheetViews>
    <sheetView view="pageBreakPreview" topLeftCell="F37" zoomScale="75" zoomScaleNormal="25" zoomScaleSheetLayoutView="25" workbookViewId="0">
      <selection activeCell="H64" sqref="H64"/>
    </sheetView>
  </sheetViews>
  <sheetFormatPr defaultColWidth="9" defaultRowHeight="15"/>
  <cols>
    <col min="1" max="1" width="9" style="69"/>
    <col min="2" max="2" width="9" style="85"/>
    <col min="3" max="3" width="10" style="69" customWidth="1"/>
    <col min="4" max="4" width="11.8554687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7109375" style="85" customWidth="1"/>
    <col min="13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85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B9" s="85"/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ht="16.5" customHeight="1">
      <c r="A10" s="158">
        <v>9199</v>
      </c>
      <c r="B10" s="204">
        <v>261</v>
      </c>
      <c r="C10" s="199" t="s">
        <v>1620</v>
      </c>
      <c r="D10" s="77">
        <v>1.6</v>
      </c>
      <c r="E10" s="153" t="s">
        <v>1621</v>
      </c>
      <c r="F10" s="78">
        <v>1</v>
      </c>
      <c r="G10" s="119" t="s">
        <v>1622</v>
      </c>
      <c r="H10" s="95" t="s">
        <v>1623</v>
      </c>
      <c r="I10" s="81">
        <v>1</v>
      </c>
      <c r="J10" s="78" t="s">
        <v>1802</v>
      </c>
      <c r="K10" s="81">
        <v>6</v>
      </c>
      <c r="L10" s="81">
        <v>3</v>
      </c>
      <c r="M10" s="81">
        <v>3</v>
      </c>
      <c r="N10" s="78">
        <v>1</v>
      </c>
      <c r="O10" s="78" t="s">
        <v>1807</v>
      </c>
      <c r="P10" s="78" t="s">
        <v>1807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-1</v>
      </c>
      <c r="W10" s="78" t="s">
        <v>134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</row>
    <row r="11" spans="1:31" ht="16.5" customHeight="1">
      <c r="A11" s="248"/>
      <c r="B11" s="249"/>
      <c r="C11" s="228"/>
      <c r="D11" s="100"/>
      <c r="E11" s="98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31" s="68" customFormat="1" ht="15" customHeight="1">
      <c r="A12" s="313">
        <v>4037</v>
      </c>
      <c r="B12" s="160">
        <v>275</v>
      </c>
      <c r="C12" s="313" t="s">
        <v>1624</v>
      </c>
      <c r="D12" s="314">
        <v>10.199999999999999</v>
      </c>
      <c r="E12" s="349" t="s">
        <v>1625</v>
      </c>
      <c r="F12" s="66">
        <v>3</v>
      </c>
      <c r="G12" s="118" t="s">
        <v>1626</v>
      </c>
      <c r="H12" s="62" t="s">
        <v>309</v>
      </c>
      <c r="I12" s="61">
        <v>9.6999999999999993</v>
      </c>
      <c r="J12" s="66" t="s">
        <v>1802</v>
      </c>
      <c r="K12" s="61">
        <v>8.6</v>
      </c>
      <c r="L12" s="61">
        <v>4.5999999999999996</v>
      </c>
      <c r="M12" s="61">
        <v>5</v>
      </c>
      <c r="N12" s="66">
        <v>2</v>
      </c>
      <c r="O12" s="66" t="s">
        <v>1808</v>
      </c>
      <c r="P12" s="66" t="s">
        <v>1805</v>
      </c>
      <c r="Q12" s="66"/>
      <c r="R12" s="66">
        <v>0</v>
      </c>
      <c r="S12" s="66" t="s">
        <v>1803</v>
      </c>
      <c r="T12" s="66">
        <v>0</v>
      </c>
      <c r="U12" s="66" t="s">
        <v>1805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C12" s="63">
        <f>'[3]nganjuk (3)'!$L$75</f>
        <v>38</v>
      </c>
      <c r="AD12" s="63">
        <f>I12-AC12</f>
        <v>-28.3</v>
      </c>
      <c r="AE12" s="68">
        <v>9.6999999999999993</v>
      </c>
    </row>
    <row r="13" spans="1:31" s="68" customFormat="1" ht="15" customHeight="1">
      <c r="A13" s="313"/>
      <c r="B13" s="160"/>
      <c r="C13" s="313"/>
      <c r="D13" s="314"/>
      <c r="E13" s="349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1" s="68" customFormat="1" ht="15" customHeight="1">
      <c r="A14" s="313"/>
      <c r="B14" s="160">
        <v>276</v>
      </c>
      <c r="C14" s="313"/>
      <c r="D14" s="314"/>
      <c r="E14" s="349"/>
      <c r="F14" s="66">
        <v>4</v>
      </c>
      <c r="G14" s="118" t="s">
        <v>1627</v>
      </c>
      <c r="H14" s="62" t="s">
        <v>322</v>
      </c>
      <c r="I14" s="61">
        <v>10.8</v>
      </c>
      <c r="J14" s="66" t="s">
        <v>1802</v>
      </c>
      <c r="K14" s="61">
        <v>3.6</v>
      </c>
      <c r="L14" s="61">
        <v>8.5</v>
      </c>
      <c r="M14" s="61">
        <v>8.9</v>
      </c>
      <c r="N14" s="66">
        <v>1</v>
      </c>
      <c r="O14" s="66" t="s">
        <v>1805</v>
      </c>
      <c r="P14" s="66" t="s">
        <v>1803</v>
      </c>
      <c r="Q14" s="66"/>
      <c r="R14" s="66">
        <v>0</v>
      </c>
      <c r="S14" s="66" t="s">
        <v>1803</v>
      </c>
      <c r="T14" s="66">
        <v>0</v>
      </c>
      <c r="U14" s="66" t="s">
        <v>1810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'[3]nganjuk (3)'!$L$75</f>
        <v>38</v>
      </c>
      <c r="AD14" s="63">
        <f>I14-AC14</f>
        <v>-27.2</v>
      </c>
      <c r="AE14" s="68">
        <v>10.8</v>
      </c>
    </row>
    <row r="15" spans="1:31" s="68" customFormat="1" ht="15" customHeight="1">
      <c r="A15" s="313"/>
      <c r="B15" s="160"/>
      <c r="C15" s="313"/>
      <c r="D15" s="314"/>
      <c r="E15" s="349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313"/>
      <c r="B16" s="160">
        <v>277</v>
      </c>
      <c r="C16" s="313"/>
      <c r="D16" s="314"/>
      <c r="E16" s="349"/>
      <c r="F16" s="66">
        <v>5</v>
      </c>
      <c r="G16" s="118" t="s">
        <v>1628</v>
      </c>
      <c r="H16" s="62" t="s">
        <v>323</v>
      </c>
      <c r="I16" s="61">
        <v>12.5</v>
      </c>
      <c r="J16" s="66" t="s">
        <v>1802</v>
      </c>
      <c r="K16" s="61">
        <v>2.5</v>
      </c>
      <c r="L16" s="61">
        <v>4.7</v>
      </c>
      <c r="M16" s="61">
        <v>6.7</v>
      </c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'[3]nganjuk (3)'!$L$75</f>
        <v>38</v>
      </c>
      <c r="AD16" s="63">
        <f>I16-AC16</f>
        <v>-25.5</v>
      </c>
      <c r="AE16" s="68">
        <v>12.5</v>
      </c>
    </row>
    <row r="17" spans="1:31" s="68" customFormat="1" ht="15" customHeight="1">
      <c r="A17" s="313"/>
      <c r="B17" s="160"/>
      <c r="C17" s="313"/>
      <c r="D17" s="314"/>
      <c r="E17" s="349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1" s="68" customFormat="1" ht="15" customHeight="1">
      <c r="A18" s="313"/>
      <c r="B18" s="160">
        <v>278</v>
      </c>
      <c r="C18" s="313"/>
      <c r="D18" s="314"/>
      <c r="E18" s="349"/>
      <c r="F18" s="66">
        <v>6</v>
      </c>
      <c r="G18" s="118" t="s">
        <v>1629</v>
      </c>
      <c r="H18" s="62" t="s">
        <v>324</v>
      </c>
      <c r="I18" s="61">
        <v>12.6</v>
      </c>
      <c r="J18" s="66" t="s">
        <v>1802</v>
      </c>
      <c r="K18" s="61">
        <v>3.5</v>
      </c>
      <c r="L18" s="61">
        <v>4.5</v>
      </c>
      <c r="M18" s="61">
        <v>4.5</v>
      </c>
      <c r="N18" s="66">
        <v>1</v>
      </c>
      <c r="O18" s="66" t="s">
        <v>1808</v>
      </c>
      <c r="P18" s="66" t="s">
        <v>1802</v>
      </c>
      <c r="Q18" s="66"/>
      <c r="R18" s="66">
        <v>0</v>
      </c>
      <c r="S18" s="66" t="s">
        <v>1803</v>
      </c>
      <c r="T18" s="66">
        <v>0</v>
      </c>
      <c r="U18" s="66" t="s">
        <v>1802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1802</v>
      </c>
      <c r="AB18" s="67">
        <v>0</v>
      </c>
      <c r="AC18" s="63">
        <f>'[3]nganjuk (3)'!$L$75</f>
        <v>38</v>
      </c>
      <c r="AD18" s="63">
        <f>I18-AC18</f>
        <v>-25.4</v>
      </c>
      <c r="AE18" s="68">
        <v>12.6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1" s="68" customFormat="1" ht="15" customHeight="1">
      <c r="A20" s="313"/>
      <c r="B20" s="160">
        <v>279</v>
      </c>
      <c r="C20" s="313"/>
      <c r="D20" s="314"/>
      <c r="E20" s="349"/>
      <c r="F20" s="66">
        <v>7</v>
      </c>
      <c r="G20" s="118" t="s">
        <v>1630</v>
      </c>
      <c r="H20" s="62" t="s">
        <v>334</v>
      </c>
      <c r="I20" s="61">
        <v>13.4</v>
      </c>
      <c r="J20" s="66" t="s">
        <v>1802</v>
      </c>
      <c r="K20" s="61">
        <v>4.5</v>
      </c>
      <c r="L20" s="61">
        <v>6.2</v>
      </c>
      <c r="M20" s="61">
        <v>6.2</v>
      </c>
      <c r="N20" s="66">
        <v>1</v>
      </c>
      <c r="O20" s="66" t="s">
        <v>1809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'[3]nganjuk (3)'!$L$75</f>
        <v>38</v>
      </c>
      <c r="AD20" s="63">
        <f>I20-AC20</f>
        <v>-24.6</v>
      </c>
      <c r="AE20" s="68">
        <v>13.4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1" s="68" customFormat="1" ht="15" customHeight="1">
      <c r="A22" s="313"/>
      <c r="B22" s="160">
        <v>280</v>
      </c>
      <c r="C22" s="313"/>
      <c r="D22" s="314"/>
      <c r="E22" s="349"/>
      <c r="F22" s="66">
        <v>8</v>
      </c>
      <c r="G22" s="118" t="s">
        <v>1631</v>
      </c>
      <c r="H22" s="62" t="s">
        <v>325</v>
      </c>
      <c r="I22" s="61">
        <v>14.2</v>
      </c>
      <c r="J22" s="66" t="s">
        <v>1802</v>
      </c>
      <c r="K22" s="61">
        <v>4.9000000000000004</v>
      </c>
      <c r="L22" s="61">
        <v>3.5</v>
      </c>
      <c r="M22" s="61">
        <v>3.5</v>
      </c>
      <c r="N22" s="66">
        <v>2</v>
      </c>
      <c r="O22" s="66" t="s">
        <v>1809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'[3]nganjuk (3)'!$L$75</f>
        <v>38</v>
      </c>
      <c r="AD22" s="63">
        <f>I22-AC22</f>
        <v>-23.8</v>
      </c>
      <c r="AE22" s="68">
        <v>14.2</v>
      </c>
    </row>
    <row r="23" spans="1:31" s="68" customFormat="1" ht="15" customHeight="1">
      <c r="A23" s="313"/>
      <c r="B23" s="160"/>
      <c r="C23" s="313"/>
      <c r="D23" s="314"/>
      <c r="E23" s="349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1" s="68" customFormat="1" ht="15" customHeight="1">
      <c r="A24" s="313"/>
      <c r="B24" s="160">
        <v>281</v>
      </c>
      <c r="C24" s="313"/>
      <c r="D24" s="314"/>
      <c r="E24" s="349"/>
      <c r="F24" s="66">
        <v>9</v>
      </c>
      <c r="G24" s="118" t="s">
        <v>1632</v>
      </c>
      <c r="H24" s="62" t="s">
        <v>326</v>
      </c>
      <c r="I24" s="61">
        <v>15.6</v>
      </c>
      <c r="J24" s="66" t="s">
        <v>1802</v>
      </c>
      <c r="K24" s="61">
        <v>3.4</v>
      </c>
      <c r="L24" s="61">
        <v>5</v>
      </c>
      <c r="M24" s="61">
        <v>5</v>
      </c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'[3]nganjuk (3)'!$L$75</f>
        <v>38</v>
      </c>
      <c r="AD24" s="63">
        <f>I24-AC24</f>
        <v>-22.4</v>
      </c>
      <c r="AE24" s="68">
        <v>15.6</v>
      </c>
    </row>
    <row r="25" spans="1:31" s="68" customFormat="1" ht="15" customHeight="1">
      <c r="A25" s="64"/>
      <c r="B25" s="160"/>
      <c r="C25" s="64"/>
      <c r="D25" s="65"/>
      <c r="E25" s="80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1" s="68" customFormat="1" ht="15" customHeight="1">
      <c r="A26" s="313">
        <v>4001</v>
      </c>
      <c r="B26" s="160">
        <v>294</v>
      </c>
      <c r="C26" s="313" t="s">
        <v>62</v>
      </c>
      <c r="D26" s="314">
        <v>5.98</v>
      </c>
      <c r="E26" s="369" t="s">
        <v>1633</v>
      </c>
      <c r="F26" s="66">
        <v>2</v>
      </c>
      <c r="G26" s="118" t="s">
        <v>1634</v>
      </c>
      <c r="H26" s="62" t="s">
        <v>343</v>
      </c>
      <c r="I26" s="61">
        <v>3.5</v>
      </c>
      <c r="J26" s="66" t="s">
        <v>1802</v>
      </c>
      <c r="K26" s="61">
        <v>3</v>
      </c>
      <c r="L26" s="61">
        <v>4.0999999999999996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2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(2)'!$L$58</f>
        <v>94.4</v>
      </c>
      <c r="AD26" s="63">
        <f>I26-AC26</f>
        <v>-90.9</v>
      </c>
    </row>
    <row r="27" spans="1:31" s="68" customFormat="1" ht="15" customHeight="1">
      <c r="A27" s="313"/>
      <c r="B27" s="160"/>
      <c r="C27" s="313"/>
      <c r="D27" s="314"/>
      <c r="E27" s="369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1" s="68" customFormat="1" ht="15" customHeight="1">
      <c r="A28" s="313"/>
      <c r="B28" s="160">
        <v>295</v>
      </c>
      <c r="C28" s="313"/>
      <c r="D28" s="314"/>
      <c r="E28" s="369"/>
      <c r="F28" s="66">
        <v>3</v>
      </c>
      <c r="G28" s="118" t="s">
        <v>1635</v>
      </c>
      <c r="H28" s="62" t="s">
        <v>344</v>
      </c>
      <c r="I28" s="61">
        <v>4.3999999999999915</v>
      </c>
      <c r="J28" s="66" t="s">
        <v>1802</v>
      </c>
      <c r="K28" s="61">
        <v>7</v>
      </c>
      <c r="L28" s="61">
        <v>5.2</v>
      </c>
      <c r="M28" s="61"/>
      <c r="N28" s="66">
        <v>2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1802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(2)'!$L$58</f>
        <v>94.4</v>
      </c>
      <c r="AD28" s="63">
        <f>I28-AC28</f>
        <v>-90.000000000000014</v>
      </c>
    </row>
    <row r="29" spans="1:31" s="68" customFormat="1" ht="15" customHeight="1">
      <c r="A29" s="313"/>
      <c r="B29" s="160"/>
      <c r="C29" s="313"/>
      <c r="D29" s="314"/>
      <c r="E29" s="369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1" s="68" customFormat="1" ht="15" customHeight="1">
      <c r="A30" s="313"/>
      <c r="B30" s="160">
        <v>296</v>
      </c>
      <c r="C30" s="313"/>
      <c r="D30" s="314"/>
      <c r="E30" s="369"/>
      <c r="F30" s="66">
        <v>4</v>
      </c>
      <c r="G30" s="118" t="s">
        <v>1636</v>
      </c>
      <c r="H30" s="62" t="s">
        <v>345</v>
      </c>
      <c r="I30" s="61">
        <v>5.8999999999999915</v>
      </c>
      <c r="J30" s="66" t="s">
        <v>1802</v>
      </c>
      <c r="K30" s="61">
        <v>3.8</v>
      </c>
      <c r="L30" s="61">
        <v>5.5</v>
      </c>
      <c r="M30" s="61"/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(2)'!$L$58</f>
        <v>94.4</v>
      </c>
      <c r="AD30" s="63">
        <f>I30-AC30</f>
        <v>-88.500000000000014</v>
      </c>
    </row>
    <row r="31" spans="1:31" s="68" customFormat="1" ht="15" customHeight="1">
      <c r="A31" s="313"/>
      <c r="B31" s="160"/>
      <c r="C31" s="313"/>
      <c r="D31" s="314"/>
      <c r="E31" s="369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1" s="68" customFormat="1" ht="15" customHeight="1">
      <c r="A32" s="313"/>
      <c r="B32" s="160">
        <v>297</v>
      </c>
      <c r="C32" s="313"/>
      <c r="D32" s="314"/>
      <c r="E32" s="369"/>
      <c r="F32" s="66">
        <v>5</v>
      </c>
      <c r="G32" s="118" t="s">
        <v>1637</v>
      </c>
      <c r="H32" s="62" t="s">
        <v>346</v>
      </c>
      <c r="I32" s="61">
        <v>6.75</v>
      </c>
      <c r="J32" s="66" t="s">
        <v>1802</v>
      </c>
      <c r="K32" s="61">
        <v>8.4</v>
      </c>
      <c r="L32" s="61">
        <v>5.9</v>
      </c>
      <c r="M32" s="61"/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(2)'!$L$58</f>
        <v>94.4</v>
      </c>
      <c r="AD32" s="63">
        <f>I32-AC32</f>
        <v>-87.65</v>
      </c>
    </row>
    <row r="33" spans="1:31" s="68" customFormat="1" ht="15" customHeight="1">
      <c r="A33" s="313"/>
      <c r="B33" s="160"/>
      <c r="C33" s="313"/>
      <c r="D33" s="314"/>
      <c r="E33" s="369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1" s="68" customFormat="1" ht="15" customHeight="1">
      <c r="A34" s="313"/>
      <c r="B34" s="160">
        <v>298</v>
      </c>
      <c r="C34" s="313"/>
      <c r="D34" s="314"/>
      <c r="E34" s="369"/>
      <c r="F34" s="66">
        <v>6</v>
      </c>
      <c r="G34" s="118" t="s">
        <v>1638</v>
      </c>
      <c r="H34" s="62" t="s">
        <v>347</v>
      </c>
      <c r="I34" s="61">
        <v>8.6299999999999955</v>
      </c>
      <c r="J34" s="66" t="s">
        <v>1802</v>
      </c>
      <c r="K34" s="61">
        <v>6</v>
      </c>
      <c r="L34" s="61">
        <v>6.5</v>
      </c>
      <c r="M34" s="61"/>
      <c r="N34" s="66">
        <v>2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2049</v>
      </c>
      <c r="AA34" s="66" t="s">
        <v>1803</v>
      </c>
      <c r="AB34" s="67">
        <v>0</v>
      </c>
      <c r="AC34" s="63">
        <f>'[2]nganjuk (2)'!$L$58</f>
        <v>94.4</v>
      </c>
      <c r="AD34" s="63">
        <f>I34-AC34</f>
        <v>-85.77000000000001</v>
      </c>
    </row>
    <row r="35" spans="1:31" s="68" customFormat="1" ht="15" customHeight="1">
      <c r="A35" s="64"/>
      <c r="B35" s="160"/>
      <c r="C35" s="64"/>
      <c r="D35" s="65"/>
      <c r="E35" s="127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1" s="68" customFormat="1" ht="30" customHeight="1">
      <c r="A36" s="64">
        <v>9213</v>
      </c>
      <c r="B36" s="160">
        <v>299</v>
      </c>
      <c r="C36" s="64">
        <v>262</v>
      </c>
      <c r="D36" s="65">
        <v>4.3499999999999996</v>
      </c>
      <c r="E36" s="80" t="s">
        <v>1639</v>
      </c>
      <c r="F36" s="66">
        <v>1</v>
      </c>
      <c r="G36" s="118" t="s">
        <v>1640</v>
      </c>
      <c r="H36" s="62" t="s">
        <v>357</v>
      </c>
      <c r="I36" s="61">
        <v>2.8500000000000014</v>
      </c>
      <c r="J36" s="66" t="s">
        <v>1802</v>
      </c>
      <c r="K36" s="61">
        <v>9.8000000000000007</v>
      </c>
      <c r="L36" s="61">
        <v>6.7</v>
      </c>
      <c r="M36" s="61"/>
      <c r="N36" s="66">
        <v>2</v>
      </c>
      <c r="O36" s="66" t="s">
        <v>1808</v>
      </c>
      <c r="P36" s="66" t="s">
        <v>1802</v>
      </c>
      <c r="Q36" s="66"/>
      <c r="R36" s="66">
        <v>0</v>
      </c>
      <c r="S36" s="66" t="s">
        <v>1802</v>
      </c>
      <c r="T36" s="66">
        <v>0</v>
      </c>
      <c r="U36" s="66" t="s">
        <v>1802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1802</v>
      </c>
      <c r="AB36" s="67">
        <v>0</v>
      </c>
      <c r="AC36" s="63">
        <f>'[2]nganjuk (3)'!$L$69</f>
        <v>56.35</v>
      </c>
      <c r="AD36" s="63">
        <f>I36-AC36</f>
        <v>-53.5</v>
      </c>
    </row>
    <row r="37" spans="1:31" s="68" customFormat="1" ht="30" customHeight="1">
      <c r="A37" s="64"/>
      <c r="B37" s="160"/>
      <c r="C37" s="64"/>
      <c r="D37" s="65"/>
      <c r="E37" s="80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1" s="68" customFormat="1" ht="15" customHeight="1">
      <c r="A38" s="313">
        <v>9212</v>
      </c>
      <c r="B38" s="160">
        <v>300</v>
      </c>
      <c r="C38" s="313">
        <v>263</v>
      </c>
      <c r="D38" s="314">
        <v>1.35</v>
      </c>
      <c r="E38" s="349" t="s">
        <v>1641</v>
      </c>
      <c r="F38" s="66">
        <v>1</v>
      </c>
      <c r="G38" s="118" t="s">
        <v>1642</v>
      </c>
      <c r="H38" s="62" t="s">
        <v>355</v>
      </c>
      <c r="I38" s="61">
        <v>0</v>
      </c>
      <c r="J38" s="66" t="s">
        <v>1802</v>
      </c>
      <c r="K38" s="61">
        <v>5</v>
      </c>
      <c r="L38" s="61">
        <v>3</v>
      </c>
      <c r="M38" s="61"/>
      <c r="N38" s="66">
        <v>1</v>
      </c>
      <c r="O38" s="66" t="s">
        <v>1805</v>
      </c>
      <c r="P38" s="66" t="s">
        <v>1803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1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(3)'!$L$68</f>
        <v>52.7</v>
      </c>
      <c r="AD38" s="63">
        <f>I38-AC38</f>
        <v>-52.7</v>
      </c>
    </row>
    <row r="39" spans="1:31" s="68" customFormat="1" ht="15" customHeight="1">
      <c r="A39" s="313"/>
      <c r="B39" s="160"/>
      <c r="C39" s="313"/>
      <c r="D39" s="314"/>
      <c r="E39" s="349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1" s="68" customFormat="1" ht="15" customHeight="1">
      <c r="A40" s="313"/>
      <c r="B40" s="160">
        <v>301</v>
      </c>
      <c r="C40" s="313"/>
      <c r="D40" s="314"/>
      <c r="E40" s="349"/>
      <c r="F40" s="66">
        <v>2</v>
      </c>
      <c r="G40" s="118" t="s">
        <v>1643</v>
      </c>
      <c r="H40" s="62" t="s">
        <v>356</v>
      </c>
      <c r="I40" s="61">
        <v>1</v>
      </c>
      <c r="J40" s="66" t="s">
        <v>1802</v>
      </c>
      <c r="K40" s="61">
        <v>8.3000000000000007</v>
      </c>
      <c r="L40" s="61">
        <v>3.2</v>
      </c>
      <c r="M40" s="61"/>
      <c r="N40" s="66">
        <v>2</v>
      </c>
      <c r="O40" s="66" t="s">
        <v>1808</v>
      </c>
      <c r="P40" s="66" t="s">
        <v>1802</v>
      </c>
      <c r="Q40" s="66"/>
      <c r="R40" s="66">
        <v>0</v>
      </c>
      <c r="S40" s="66" t="s">
        <v>1802</v>
      </c>
      <c r="T40" s="66">
        <v>0</v>
      </c>
      <c r="U40" s="66" t="s">
        <v>1802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1802</v>
      </c>
      <c r="AB40" s="67">
        <v>0</v>
      </c>
      <c r="AC40" s="63">
        <f>'[2]nganjuk (3)'!$L$68</f>
        <v>52.7</v>
      </c>
      <c r="AD40" s="63">
        <f>I40-AC40</f>
        <v>-51.7</v>
      </c>
    </row>
    <row r="41" spans="1:31" s="68" customFormat="1" ht="15" customHeight="1">
      <c r="A41" s="64"/>
      <c r="B41" s="160"/>
      <c r="C41" s="64"/>
      <c r="D41" s="65"/>
      <c r="E41" s="80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1" s="68" customFormat="1" ht="15" customHeight="1">
      <c r="A42" s="313">
        <v>9215</v>
      </c>
      <c r="B42" s="160">
        <v>302</v>
      </c>
      <c r="C42" s="313">
        <v>264</v>
      </c>
      <c r="D42" s="314">
        <v>2.6</v>
      </c>
      <c r="E42" s="349" t="s">
        <v>1644</v>
      </c>
      <c r="F42" s="66">
        <v>1</v>
      </c>
      <c r="G42" s="118" t="s">
        <v>1645</v>
      </c>
      <c r="H42" s="62" t="s">
        <v>309</v>
      </c>
      <c r="I42" s="61">
        <v>0</v>
      </c>
      <c r="J42" s="66" t="s">
        <v>1802</v>
      </c>
      <c r="K42" s="61">
        <v>4.4000000000000004</v>
      </c>
      <c r="L42" s="61">
        <v>3</v>
      </c>
      <c r="M42" s="61"/>
      <c r="N42" s="66">
        <v>2</v>
      </c>
      <c r="O42" s="66" t="s">
        <v>1805</v>
      </c>
      <c r="P42" s="66" t="s">
        <v>1803</v>
      </c>
      <c r="Q42" s="66"/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f>'[3]nganjuk (3)'!$L$72</f>
        <v>65.8</v>
      </c>
      <c r="AD42" s="63">
        <f>I42-AC42</f>
        <v>-65.8</v>
      </c>
      <c r="AE42" s="68">
        <v>0</v>
      </c>
    </row>
    <row r="43" spans="1:31" s="68" customFormat="1" ht="15" customHeight="1">
      <c r="A43" s="313"/>
      <c r="B43" s="160"/>
      <c r="C43" s="313"/>
      <c r="D43" s="314"/>
      <c r="E43" s="349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1" s="68" customFormat="1" ht="15" customHeight="1">
      <c r="A44" s="313"/>
      <c r="B44" s="160">
        <v>303</v>
      </c>
      <c r="C44" s="313"/>
      <c r="D44" s="314"/>
      <c r="E44" s="349"/>
      <c r="F44" s="66">
        <v>2</v>
      </c>
      <c r="G44" s="118" t="s">
        <v>1646</v>
      </c>
      <c r="H44" s="62" t="s">
        <v>322</v>
      </c>
      <c r="I44" s="61">
        <v>0.90000000000000568</v>
      </c>
      <c r="J44" s="66" t="s">
        <v>1802</v>
      </c>
      <c r="K44" s="61">
        <v>5</v>
      </c>
      <c r="L44" s="61">
        <v>3.2</v>
      </c>
      <c r="M44" s="61"/>
      <c r="N44" s="66">
        <v>1</v>
      </c>
      <c r="O44" s="66" t="s">
        <v>1805</v>
      </c>
      <c r="P44" s="66" t="s">
        <v>1803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'[3]nganjuk (3)'!$L$72</f>
        <v>65.8</v>
      </c>
      <c r="AD44" s="63">
        <f>I44-AC44</f>
        <v>-64.899999999999991</v>
      </c>
      <c r="AE44" s="68">
        <v>0.90000000000000568</v>
      </c>
    </row>
    <row r="45" spans="1:31" s="68" customFormat="1" ht="15" customHeight="1">
      <c r="A45" s="313"/>
      <c r="B45" s="160"/>
      <c r="C45" s="313"/>
      <c r="D45" s="314"/>
      <c r="E45" s="349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1" s="68" customFormat="1" ht="15" customHeight="1">
      <c r="A46" s="313"/>
      <c r="B46" s="160">
        <v>304</v>
      </c>
      <c r="C46" s="313"/>
      <c r="D46" s="314"/>
      <c r="E46" s="349"/>
      <c r="F46" s="66">
        <v>3</v>
      </c>
      <c r="G46" s="118" t="s">
        <v>1647</v>
      </c>
      <c r="H46" s="62" t="s">
        <v>321</v>
      </c>
      <c r="I46" s="61">
        <v>2.5</v>
      </c>
      <c r="J46" s="66" t="s">
        <v>1802</v>
      </c>
      <c r="K46" s="61">
        <v>4.5</v>
      </c>
      <c r="L46" s="61">
        <v>3</v>
      </c>
      <c r="M46" s="61"/>
      <c r="N46" s="66">
        <v>1</v>
      </c>
      <c r="O46" s="66" t="s">
        <v>1808</v>
      </c>
      <c r="P46" s="66" t="s">
        <v>1802</v>
      </c>
      <c r="Q46" s="66"/>
      <c r="R46" s="66">
        <v>0</v>
      </c>
      <c r="S46" s="66" t="s">
        <v>1804</v>
      </c>
      <c r="T46" s="66">
        <v>0</v>
      </c>
      <c r="U46" s="66" t="s">
        <v>1802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1802</v>
      </c>
      <c r="AB46" s="67">
        <v>0</v>
      </c>
      <c r="AC46" s="63">
        <f>'[3]nganjuk (3)'!$L$72</f>
        <v>65.8</v>
      </c>
      <c r="AD46" s="63">
        <f>I46-AC46</f>
        <v>-63.3</v>
      </c>
      <c r="AE46" s="68">
        <v>2.5</v>
      </c>
    </row>
    <row r="47" spans="1:31" s="68" customFormat="1" ht="15" customHeight="1">
      <c r="A47" s="64"/>
      <c r="B47" s="160"/>
      <c r="C47" s="64"/>
      <c r="D47" s="65"/>
      <c r="E47" s="80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1" s="68" customFormat="1" ht="15" customHeight="1">
      <c r="A48" s="64">
        <v>9221</v>
      </c>
      <c r="B48" s="160">
        <v>305</v>
      </c>
      <c r="C48" s="64">
        <v>266</v>
      </c>
      <c r="D48" s="65">
        <v>1.35</v>
      </c>
      <c r="E48" s="80" t="s">
        <v>1648</v>
      </c>
      <c r="F48" s="66">
        <v>1</v>
      </c>
      <c r="G48" s="118" t="s">
        <v>1649</v>
      </c>
      <c r="H48" s="62" t="s">
        <v>309</v>
      </c>
      <c r="I48" s="61">
        <v>0.54999999999999716</v>
      </c>
      <c r="J48" s="66" t="s">
        <v>1802</v>
      </c>
      <c r="K48" s="61">
        <v>3.2</v>
      </c>
      <c r="L48" s="61">
        <v>4</v>
      </c>
      <c r="M48" s="61"/>
      <c r="N48" s="66">
        <v>1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'[3]nganjuk (3)'!$L$80</f>
        <v>59.35</v>
      </c>
      <c r="AD48" s="63">
        <f>I48-AC48</f>
        <v>-58.800000000000004</v>
      </c>
      <c r="AE48" s="68">
        <v>0.54999999999999716</v>
      </c>
    </row>
    <row r="49" spans="1:31" s="68" customFormat="1" ht="15" customHeight="1">
      <c r="A49" s="64"/>
      <c r="B49" s="160"/>
      <c r="C49" s="64"/>
      <c r="D49" s="65"/>
      <c r="E49" s="80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64">
        <v>9224</v>
      </c>
      <c r="B50" s="160">
        <v>306</v>
      </c>
      <c r="C50" s="64">
        <v>270</v>
      </c>
      <c r="D50" s="65">
        <v>2</v>
      </c>
      <c r="E50" s="80" t="s">
        <v>1650</v>
      </c>
      <c r="F50" s="66">
        <v>1</v>
      </c>
      <c r="G50" s="118" t="s">
        <v>1651</v>
      </c>
      <c r="H50" s="62" t="s">
        <v>321</v>
      </c>
      <c r="I50" s="61">
        <v>4.9999999999997158E-2</v>
      </c>
      <c r="J50" s="66" t="s">
        <v>1802</v>
      </c>
      <c r="K50" s="61">
        <v>7</v>
      </c>
      <c r="L50" s="61">
        <v>3</v>
      </c>
      <c r="M50" s="61">
        <v>5</v>
      </c>
      <c r="N50" s="66">
        <v>1</v>
      </c>
      <c r="O50" s="66" t="s">
        <v>1808</v>
      </c>
      <c r="P50" s="66" t="s">
        <v>1805</v>
      </c>
      <c r="Q50" s="66"/>
      <c r="R50" s="66">
        <v>0</v>
      </c>
      <c r="S50" s="66" t="s">
        <v>1804</v>
      </c>
      <c r="T50" s="66">
        <v>0</v>
      </c>
      <c r="U50" s="66" t="s">
        <v>1802</v>
      </c>
      <c r="V50" s="66">
        <v>1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1802</v>
      </c>
      <c r="AB50" s="67">
        <v>0</v>
      </c>
      <c r="AC50" s="63">
        <f>'[2]nganjuk (2)'!$L$114</f>
        <v>74</v>
      </c>
      <c r="AD50" s="63">
        <f>I50-AC50</f>
        <v>-73.95</v>
      </c>
    </row>
    <row r="51" spans="1:31" s="68" customFormat="1" ht="15" customHeight="1">
      <c r="A51" s="64"/>
      <c r="B51" s="160"/>
      <c r="C51" s="64"/>
      <c r="D51" s="65"/>
      <c r="E51" s="80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1" s="68" customFormat="1" ht="15" customHeight="1">
      <c r="A52" s="313">
        <v>9223</v>
      </c>
      <c r="B52" s="160">
        <v>307</v>
      </c>
      <c r="C52" s="313">
        <v>271</v>
      </c>
      <c r="D52" s="314">
        <v>4.05</v>
      </c>
      <c r="E52" s="349" t="s">
        <v>1652</v>
      </c>
      <c r="F52" s="66">
        <v>1</v>
      </c>
      <c r="G52" s="118" t="s">
        <v>1653</v>
      </c>
      <c r="H52" s="62" t="s">
        <v>325</v>
      </c>
      <c r="I52" s="61">
        <v>0.65000000000000568</v>
      </c>
      <c r="J52" s="66" t="s">
        <v>1802</v>
      </c>
      <c r="K52" s="61">
        <v>3</v>
      </c>
      <c r="L52" s="61">
        <v>4</v>
      </c>
      <c r="M52" s="61">
        <v>5</v>
      </c>
      <c r="N52" s="66">
        <v>1</v>
      </c>
      <c r="O52" s="66" t="s">
        <v>1808</v>
      </c>
      <c r="P52" s="66" t="s">
        <v>1805</v>
      </c>
      <c r="Q52" s="66"/>
      <c r="R52" s="66">
        <v>0</v>
      </c>
      <c r="S52" s="66" t="s">
        <v>1803</v>
      </c>
      <c r="T52" s="66">
        <v>0</v>
      </c>
      <c r="U52" s="66" t="s">
        <v>1810</v>
      </c>
      <c r="V52" s="66">
        <v>1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8">
        <f>'[3]nganjuk (3)'!$L$83</f>
        <v>68.599999999999994</v>
      </c>
      <c r="AD52" s="63">
        <f>I52-AC52</f>
        <v>-67.949999999999989</v>
      </c>
      <c r="AE52" s="68">
        <v>0.65000000000000568</v>
      </c>
    </row>
    <row r="53" spans="1:31" s="68" customFormat="1" ht="15" customHeight="1">
      <c r="A53" s="313"/>
      <c r="B53" s="160"/>
      <c r="C53" s="313"/>
      <c r="D53" s="314"/>
      <c r="E53" s="349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1" s="68" customFormat="1" ht="15" customHeight="1">
      <c r="A54" s="313"/>
      <c r="B54" s="160">
        <v>308</v>
      </c>
      <c r="C54" s="313"/>
      <c r="D54" s="314"/>
      <c r="E54" s="349"/>
      <c r="F54" s="66">
        <v>2</v>
      </c>
      <c r="G54" s="118" t="s">
        <v>1654</v>
      </c>
      <c r="H54" s="62" t="s">
        <v>329</v>
      </c>
      <c r="I54" s="61">
        <v>3.3000000000000114</v>
      </c>
      <c r="J54" s="66" t="s">
        <v>1802</v>
      </c>
      <c r="K54" s="61">
        <v>3.3</v>
      </c>
      <c r="L54" s="61">
        <v>4</v>
      </c>
      <c r="M54" s="61">
        <v>6</v>
      </c>
      <c r="N54" s="66">
        <v>1</v>
      </c>
      <c r="O54" s="66" t="s">
        <v>1805</v>
      </c>
      <c r="P54" s="66" t="s">
        <v>1803</v>
      </c>
      <c r="Q54" s="66"/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8">
        <f>'[3]nganjuk (3)'!$L$83</f>
        <v>68.599999999999994</v>
      </c>
      <c r="AD54" s="63">
        <f>I54-AC54</f>
        <v>-65.299999999999983</v>
      </c>
      <c r="AE54" s="68">
        <v>3.3000000000000114</v>
      </c>
    </row>
    <row r="55" spans="1:31" s="68" customFormat="1" ht="15" customHeight="1">
      <c r="A55" s="64"/>
      <c r="B55" s="160"/>
      <c r="C55" s="64"/>
      <c r="D55" s="65"/>
      <c r="E55" s="80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1" s="68" customFormat="1" ht="15" customHeight="1">
      <c r="A56" s="64">
        <v>9194</v>
      </c>
      <c r="B56" s="160">
        <v>309</v>
      </c>
      <c r="C56" s="64">
        <v>275</v>
      </c>
      <c r="D56" s="65">
        <v>1.9</v>
      </c>
      <c r="E56" s="80" t="s">
        <v>1655</v>
      </c>
      <c r="F56" s="66">
        <v>1</v>
      </c>
      <c r="G56" s="118" t="s">
        <v>1656</v>
      </c>
      <c r="H56" s="62" t="s">
        <v>309</v>
      </c>
      <c r="I56" s="61">
        <v>1.5</v>
      </c>
      <c r="J56" s="66" t="s">
        <v>1802</v>
      </c>
      <c r="K56" s="61">
        <v>6</v>
      </c>
      <c r="L56" s="61">
        <v>6</v>
      </c>
      <c r="M56" s="61"/>
      <c r="N56" s="66">
        <v>2</v>
      </c>
      <c r="O56" s="66" t="s">
        <v>1805</v>
      </c>
      <c r="P56" s="66" t="s">
        <v>1803</v>
      </c>
      <c r="Q56" s="66"/>
      <c r="R56" s="66">
        <v>0</v>
      </c>
      <c r="S56" s="66" t="s">
        <v>1803</v>
      </c>
      <c r="T56" s="66">
        <v>0</v>
      </c>
      <c r="U56" s="66" t="s">
        <v>1810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'[2]nganjuk (2)'!$L$52</f>
        <v>26.7</v>
      </c>
      <c r="AD56" s="63">
        <f>I56-AC56</f>
        <v>-25.2</v>
      </c>
    </row>
    <row r="57" spans="1:31" s="68" customFormat="1" ht="15" customHeight="1">
      <c r="A57" s="64"/>
      <c r="B57" s="160"/>
      <c r="C57" s="64"/>
      <c r="D57" s="65"/>
      <c r="E57" s="80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1" s="68" customFormat="1" ht="15" customHeight="1">
      <c r="A58" s="313">
        <v>9230</v>
      </c>
      <c r="B58" s="160">
        <v>310</v>
      </c>
      <c r="C58" s="313">
        <v>276</v>
      </c>
      <c r="D58" s="314">
        <v>2.25</v>
      </c>
      <c r="E58" s="349" t="s">
        <v>1657</v>
      </c>
      <c r="F58" s="66">
        <v>1</v>
      </c>
      <c r="G58" s="118" t="s">
        <v>1658</v>
      </c>
      <c r="H58" s="62" t="s">
        <v>332</v>
      </c>
      <c r="I58" s="61">
        <v>1.3</v>
      </c>
      <c r="J58" s="66" t="s">
        <v>1802</v>
      </c>
      <c r="K58" s="61">
        <v>3.4</v>
      </c>
      <c r="L58" s="61">
        <v>3.3</v>
      </c>
      <c r="M58" s="61"/>
      <c r="N58" s="66">
        <v>1</v>
      </c>
      <c r="O58" s="66" t="s">
        <v>1805</v>
      </c>
      <c r="P58" s="66" t="s">
        <v>1803</v>
      </c>
      <c r="Q58" s="66"/>
      <c r="R58" s="66">
        <v>1</v>
      </c>
      <c r="S58" s="66" t="s">
        <v>1803</v>
      </c>
      <c r="T58" s="66">
        <v>1</v>
      </c>
      <c r="U58" s="66" t="s">
        <v>1803</v>
      </c>
      <c r="V58" s="66">
        <v>2</v>
      </c>
      <c r="W58" s="66" t="s">
        <v>1806</v>
      </c>
      <c r="X58" s="66" t="s">
        <v>1805</v>
      </c>
      <c r="Y58" s="66">
        <v>1</v>
      </c>
      <c r="Z58" s="66" t="s">
        <v>1801</v>
      </c>
      <c r="AA58" s="66" t="s">
        <v>1805</v>
      </c>
      <c r="AB58" s="67">
        <v>0</v>
      </c>
      <c r="AC58" s="63">
        <f>'[2]nganjuk (2)'!$L$124</f>
        <v>99.4</v>
      </c>
      <c r="AD58" s="63">
        <f>I58-AC58</f>
        <v>-98.100000000000009</v>
      </c>
    </row>
    <row r="59" spans="1:31" s="68" customFormat="1" ht="15" customHeight="1">
      <c r="A59" s="313"/>
      <c r="B59" s="160"/>
      <c r="C59" s="313"/>
      <c r="D59" s="314"/>
      <c r="E59" s="349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1" s="68" customFormat="1" ht="15" customHeight="1">
      <c r="A60" s="313"/>
      <c r="B60" s="160">
        <v>311</v>
      </c>
      <c r="C60" s="313"/>
      <c r="D60" s="314"/>
      <c r="E60" s="349"/>
      <c r="F60" s="66">
        <v>2</v>
      </c>
      <c r="G60" s="118" t="s">
        <v>1659</v>
      </c>
      <c r="H60" s="62" t="s">
        <v>333</v>
      </c>
      <c r="I60" s="61">
        <v>2.1999999999999886</v>
      </c>
      <c r="J60" s="66" t="s">
        <v>1802</v>
      </c>
      <c r="K60" s="61">
        <v>4.7</v>
      </c>
      <c r="L60" s="61">
        <v>3</v>
      </c>
      <c r="M60" s="61"/>
      <c r="N60" s="66">
        <v>1</v>
      </c>
      <c r="O60" s="66" t="s">
        <v>1808</v>
      </c>
      <c r="P60" s="66" t="s">
        <v>1801</v>
      </c>
      <c r="Q60" s="66"/>
      <c r="R60" s="66">
        <v>2</v>
      </c>
      <c r="S60" s="66" t="s">
        <v>1803</v>
      </c>
      <c r="T60" s="66">
        <v>2</v>
      </c>
      <c r="U60" s="66" t="s">
        <v>1801</v>
      </c>
      <c r="V60" s="66">
        <v>2</v>
      </c>
      <c r="W60" s="66" t="s">
        <v>1806</v>
      </c>
      <c r="X60" s="66" t="s">
        <v>1805</v>
      </c>
      <c r="Y60" s="66">
        <v>1</v>
      </c>
      <c r="Z60" s="66" t="s">
        <v>1801</v>
      </c>
      <c r="AA60" s="66" t="s">
        <v>1805</v>
      </c>
      <c r="AB60" s="67">
        <v>0</v>
      </c>
      <c r="AC60" s="63">
        <f>'[2]nganjuk (2)'!$L$124</f>
        <v>99.4</v>
      </c>
      <c r="AD60" s="63">
        <f>I60-AC60</f>
        <v>-97.200000000000017</v>
      </c>
    </row>
    <row r="61" spans="1:31" s="68" customFormat="1" ht="15" customHeight="1">
      <c r="A61" s="64"/>
      <c r="B61" s="160"/>
      <c r="C61" s="64"/>
      <c r="D61" s="65"/>
      <c r="E61" s="80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1" s="68" customFormat="1" ht="15" customHeight="1">
      <c r="A62" s="64">
        <v>9227</v>
      </c>
      <c r="B62" s="160">
        <v>312</v>
      </c>
      <c r="C62" s="64">
        <v>278</v>
      </c>
      <c r="D62" s="65">
        <v>2.6</v>
      </c>
      <c r="E62" s="80" t="s">
        <v>1660</v>
      </c>
      <c r="F62" s="66">
        <v>1</v>
      </c>
      <c r="G62" s="118" t="s">
        <v>1661</v>
      </c>
      <c r="H62" s="62" t="s">
        <v>306</v>
      </c>
      <c r="I62" s="61">
        <v>2.5999999999999943</v>
      </c>
      <c r="J62" s="66" t="s">
        <v>1802</v>
      </c>
      <c r="K62" s="61">
        <v>4.4000000000000004</v>
      </c>
      <c r="L62" s="61">
        <v>4</v>
      </c>
      <c r="M62" s="61">
        <v>5</v>
      </c>
      <c r="N62" s="66">
        <v>1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C62" s="63">
        <f>'[2]nganjuk (2)'!$L$121</f>
        <v>87.4</v>
      </c>
      <c r="AD62" s="63">
        <f>I62-AC62</f>
        <v>-84.800000000000011</v>
      </c>
    </row>
    <row r="63" spans="1:31" s="68" customFormat="1" ht="15" customHeight="1">
      <c r="A63" s="64"/>
      <c r="B63" s="160"/>
      <c r="C63" s="64"/>
      <c r="D63" s="65"/>
      <c r="E63" s="80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1" s="68" customFormat="1" ht="15" customHeight="1">
      <c r="A64" s="313">
        <v>9195</v>
      </c>
      <c r="B64" s="160">
        <v>313</v>
      </c>
      <c r="C64" s="313" t="s">
        <v>1662</v>
      </c>
      <c r="D64" s="314">
        <v>5.55</v>
      </c>
      <c r="E64" s="349" t="s">
        <v>1663</v>
      </c>
      <c r="F64" s="66">
        <v>1</v>
      </c>
      <c r="G64" s="118" t="s">
        <v>1664</v>
      </c>
      <c r="H64" s="62" t="s">
        <v>310</v>
      </c>
      <c r="I64" s="61">
        <v>0.69999999999999929</v>
      </c>
      <c r="J64" s="66" t="s">
        <v>1802</v>
      </c>
      <c r="K64" s="61">
        <v>3</v>
      </c>
      <c r="L64" s="61">
        <v>5.7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1802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'[2]nganjuk (2)'!$L$53</f>
        <v>31.3</v>
      </c>
      <c r="AD64" s="63">
        <f>I64-AC64</f>
        <v>-30.6</v>
      </c>
    </row>
    <row r="65" spans="1:31" s="68" customFormat="1" ht="15" customHeight="1">
      <c r="A65" s="313"/>
      <c r="B65" s="160"/>
      <c r="C65" s="313"/>
      <c r="D65" s="314"/>
      <c r="E65" s="349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1" s="68" customFormat="1" ht="15" customHeight="1">
      <c r="A66" s="313"/>
      <c r="B66" s="160">
        <v>314</v>
      </c>
      <c r="C66" s="313"/>
      <c r="D66" s="314"/>
      <c r="E66" s="349"/>
      <c r="F66" s="66">
        <v>2</v>
      </c>
      <c r="G66" s="118" t="s">
        <v>1665</v>
      </c>
      <c r="H66" s="62" t="s">
        <v>311</v>
      </c>
      <c r="I66" s="61">
        <v>0.80000000000000071</v>
      </c>
      <c r="J66" s="66" t="s">
        <v>1802</v>
      </c>
      <c r="K66" s="61">
        <v>5.0999999999999996</v>
      </c>
      <c r="L66" s="61">
        <v>5.8</v>
      </c>
      <c r="M66" s="61"/>
      <c r="N66" s="66">
        <v>1</v>
      </c>
      <c r="O66" s="66" t="s">
        <v>1805</v>
      </c>
      <c r="P66" s="66" t="s">
        <v>1803</v>
      </c>
      <c r="Q66" s="66"/>
      <c r="R66" s="66">
        <v>0</v>
      </c>
      <c r="S66" s="66" t="s">
        <v>1803</v>
      </c>
      <c r="T66" s="66">
        <v>0</v>
      </c>
      <c r="U66" s="66" t="s">
        <v>1810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'[2]nganjuk (2)'!$L$53</f>
        <v>31.3</v>
      </c>
      <c r="AD66" s="63">
        <f>I66-AC66</f>
        <v>-30.5</v>
      </c>
    </row>
    <row r="67" spans="1:31" s="68" customFormat="1" ht="15" customHeight="1">
      <c r="A67" s="313"/>
      <c r="B67" s="160"/>
      <c r="C67" s="313"/>
      <c r="D67" s="314"/>
      <c r="E67" s="349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/>
      <c r="B68" s="160">
        <v>315</v>
      </c>
      <c r="C68" s="313"/>
      <c r="D68" s="314"/>
      <c r="E68" s="349"/>
      <c r="F68" s="66">
        <v>3</v>
      </c>
      <c r="G68" s="118" t="s">
        <v>1666</v>
      </c>
      <c r="H68" s="62" t="s">
        <v>312</v>
      </c>
      <c r="I68" s="61">
        <v>1.8</v>
      </c>
      <c r="J68" s="66" t="s">
        <v>1802</v>
      </c>
      <c r="K68" s="61">
        <v>8.5</v>
      </c>
      <c r="L68" s="61">
        <v>7.2</v>
      </c>
      <c r="M68" s="61"/>
      <c r="N68" s="66">
        <v>1</v>
      </c>
      <c r="O68" s="66" t="s">
        <v>1805</v>
      </c>
      <c r="P68" s="66" t="s">
        <v>1803</v>
      </c>
      <c r="Q68" s="66"/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'[2]nganjuk (2)'!$L$53</f>
        <v>31.3</v>
      </c>
      <c r="AD68" s="63">
        <f>I68-AC68</f>
        <v>-29.5</v>
      </c>
    </row>
    <row r="69" spans="1:31" s="68" customFormat="1" ht="15" customHeight="1">
      <c r="A69" s="313"/>
      <c r="B69" s="160"/>
      <c r="C69" s="313"/>
      <c r="D69" s="314"/>
      <c r="E69" s="349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1" s="68" customFormat="1" ht="15" customHeight="1">
      <c r="A70" s="313"/>
      <c r="B70" s="160">
        <v>316</v>
      </c>
      <c r="C70" s="313"/>
      <c r="D70" s="314"/>
      <c r="E70" s="349"/>
      <c r="F70" s="66">
        <v>4</v>
      </c>
      <c r="G70" s="118" t="s">
        <v>1667</v>
      </c>
      <c r="H70" s="62" t="s">
        <v>307</v>
      </c>
      <c r="I70" s="61">
        <v>2.95</v>
      </c>
      <c r="J70" s="66" t="s">
        <v>1802</v>
      </c>
      <c r="K70" s="61">
        <v>3.4</v>
      </c>
      <c r="L70" s="61">
        <v>8.6</v>
      </c>
      <c r="M70" s="61"/>
      <c r="N70" s="66">
        <v>1</v>
      </c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'[2]nganjuk (2)'!$L$53</f>
        <v>31.3</v>
      </c>
      <c r="AD70" s="63">
        <f>I70-AC70</f>
        <v>-28.35</v>
      </c>
    </row>
    <row r="71" spans="1:31" s="68" customFormat="1" ht="15" customHeight="1">
      <c r="A71" s="313"/>
      <c r="B71" s="160"/>
      <c r="C71" s="313"/>
      <c r="D71" s="314"/>
      <c r="E71" s="349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1" s="68" customFormat="1" ht="15" customHeight="1">
      <c r="A72" s="313"/>
      <c r="B72" s="160">
        <v>317</v>
      </c>
      <c r="C72" s="313"/>
      <c r="D72" s="314"/>
      <c r="E72" s="349"/>
      <c r="F72" s="66">
        <v>5</v>
      </c>
      <c r="G72" s="118" t="s">
        <v>1668</v>
      </c>
      <c r="H72" s="62" t="s">
        <v>308</v>
      </c>
      <c r="I72" s="61">
        <v>3.6</v>
      </c>
      <c r="J72" s="66" t="s">
        <v>1802</v>
      </c>
      <c r="K72" s="61">
        <v>11.6</v>
      </c>
      <c r="L72" s="61">
        <v>7.1</v>
      </c>
      <c r="M72" s="61"/>
      <c r="N72" s="66">
        <v>1</v>
      </c>
      <c r="O72" s="66" t="s">
        <v>1805</v>
      </c>
      <c r="P72" s="66" t="s">
        <v>1803</v>
      </c>
      <c r="Q72" s="66"/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(2)'!$L$53</f>
        <v>31.3</v>
      </c>
      <c r="AD72" s="63">
        <f>I72-AC72</f>
        <v>-27.7</v>
      </c>
    </row>
    <row r="73" spans="1:31" s="68" customFormat="1" ht="15" customHeight="1">
      <c r="A73" s="313"/>
      <c r="B73" s="160"/>
      <c r="C73" s="313"/>
      <c r="D73" s="314"/>
      <c r="E73" s="349"/>
      <c r="F73" s="66"/>
      <c r="G73" s="118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1" s="68" customFormat="1" ht="15" customHeight="1">
      <c r="A74" s="313"/>
      <c r="B74" s="160">
        <v>318</v>
      </c>
      <c r="C74" s="313"/>
      <c r="D74" s="314"/>
      <c r="E74" s="349"/>
      <c r="F74" s="66">
        <v>6</v>
      </c>
      <c r="G74" s="118" t="s">
        <v>1669</v>
      </c>
      <c r="H74" s="62" t="s">
        <v>302</v>
      </c>
      <c r="I74" s="61">
        <v>5.4</v>
      </c>
      <c r="J74" s="66" t="s">
        <v>1802</v>
      </c>
      <c r="K74" s="61">
        <v>4.5999999999999996</v>
      </c>
      <c r="L74" s="61">
        <v>7.2</v>
      </c>
      <c r="M74" s="61"/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'[2]nganjuk (2)'!$L$53</f>
        <v>31.3</v>
      </c>
      <c r="AD74" s="63">
        <f>I74-AC74</f>
        <v>-25.9</v>
      </c>
    </row>
    <row r="75" spans="1:31" s="68" customFormat="1" ht="15" customHeight="1">
      <c r="A75" s="64"/>
      <c r="B75" s="160"/>
      <c r="C75" s="64"/>
      <c r="D75" s="65"/>
      <c r="E75" s="80"/>
      <c r="F75" s="66"/>
      <c r="G75" s="118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1" s="68" customFormat="1" ht="15" customHeight="1">
      <c r="A76" s="313">
        <v>9193</v>
      </c>
      <c r="B76" s="160">
        <v>319</v>
      </c>
      <c r="C76" s="313">
        <v>281</v>
      </c>
      <c r="D76" s="314">
        <v>3.95</v>
      </c>
      <c r="E76" s="349" t="s">
        <v>1670</v>
      </c>
      <c r="F76" s="66">
        <v>1</v>
      </c>
      <c r="G76" s="118" t="s">
        <v>1671</v>
      </c>
      <c r="H76" s="62" t="s">
        <v>307</v>
      </c>
      <c r="I76" s="61">
        <v>5.0000000000000711E-2</v>
      </c>
      <c r="J76" s="66" t="s">
        <v>1802</v>
      </c>
      <c r="K76" s="61">
        <v>2.8</v>
      </c>
      <c r="L76" s="61">
        <v>4.8</v>
      </c>
      <c r="M76" s="61"/>
      <c r="N76" s="66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1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'[2]nganjuk (2)'!$L$51</f>
        <v>22.75</v>
      </c>
      <c r="AD76" s="63">
        <f>I76-AC76</f>
        <v>-22.7</v>
      </c>
    </row>
    <row r="77" spans="1:31" s="68" customFormat="1" ht="15" customHeight="1">
      <c r="A77" s="313"/>
      <c r="B77" s="160"/>
      <c r="C77" s="313"/>
      <c r="D77" s="314"/>
      <c r="E77" s="349"/>
      <c r="F77" s="66"/>
      <c r="G77" s="118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1" s="68" customFormat="1" ht="15" customHeight="1">
      <c r="A78" s="313"/>
      <c r="B78" s="160">
        <v>320</v>
      </c>
      <c r="C78" s="313"/>
      <c r="D78" s="314"/>
      <c r="E78" s="349"/>
      <c r="F78" s="66">
        <v>2</v>
      </c>
      <c r="G78" s="118" t="s">
        <v>1672</v>
      </c>
      <c r="H78" s="62" t="s">
        <v>308</v>
      </c>
      <c r="I78" s="61">
        <v>0.85000000000000142</v>
      </c>
      <c r="J78" s="66" t="s">
        <v>1802</v>
      </c>
      <c r="K78" s="61">
        <v>4.9000000000000004</v>
      </c>
      <c r="L78" s="61">
        <v>3.5</v>
      </c>
      <c r="M78" s="61"/>
      <c r="N78" s="66">
        <v>1</v>
      </c>
      <c r="O78" s="66" t="s">
        <v>1805</v>
      </c>
      <c r="P78" s="66" t="s">
        <v>1803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1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(2)'!$L$51</f>
        <v>22.75</v>
      </c>
      <c r="AD78" s="63">
        <f>I78-AC78</f>
        <v>-21.9</v>
      </c>
    </row>
    <row r="79" spans="1:31" s="68" customFormat="1" ht="15" customHeight="1">
      <c r="A79" s="64"/>
      <c r="B79" s="160"/>
      <c r="C79" s="64"/>
      <c r="D79" s="65"/>
      <c r="E79" s="80"/>
      <c r="F79" s="66"/>
      <c r="G79" s="118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1" s="68" customFormat="1" ht="15" customHeight="1">
      <c r="A80" s="64">
        <v>9218</v>
      </c>
      <c r="B80" s="160">
        <v>321</v>
      </c>
      <c r="C80" s="64">
        <v>284</v>
      </c>
      <c r="D80" s="65">
        <v>2.65</v>
      </c>
      <c r="E80" s="80" t="s">
        <v>1673</v>
      </c>
      <c r="F80" s="66">
        <v>1</v>
      </c>
      <c r="G80" s="118" t="s">
        <v>1674</v>
      </c>
      <c r="H80" s="62" t="s">
        <v>328</v>
      </c>
      <c r="I80" s="61">
        <v>4.9999999999997158E-2</v>
      </c>
      <c r="J80" s="66" t="s">
        <v>1802</v>
      </c>
      <c r="K80" s="61">
        <v>12.5</v>
      </c>
      <c r="L80" s="61">
        <v>3.2</v>
      </c>
      <c r="M80" s="61"/>
      <c r="N80" s="66">
        <v>2</v>
      </c>
      <c r="O80" s="66" t="s">
        <v>1808</v>
      </c>
      <c r="P80" s="66" t="s">
        <v>1805</v>
      </c>
      <c r="Q80" s="66"/>
      <c r="R80" s="66">
        <v>0</v>
      </c>
      <c r="S80" s="66" t="s">
        <v>1803</v>
      </c>
      <c r="T80" s="66">
        <v>0</v>
      </c>
      <c r="U80" s="66" t="s">
        <v>1805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'[3]nganjuk (3)'!$L$77</f>
        <v>44.85</v>
      </c>
      <c r="AD80" s="63">
        <f>I80-AC80</f>
        <v>-44.800000000000004</v>
      </c>
      <c r="AE80" s="68">
        <v>4.9999999999997158E-2</v>
      </c>
    </row>
    <row r="81" spans="1:31" s="68" customFormat="1" ht="15" customHeight="1">
      <c r="A81" s="64"/>
      <c r="B81" s="160"/>
      <c r="C81" s="64"/>
      <c r="D81" s="65"/>
      <c r="E81" s="80"/>
      <c r="F81" s="66"/>
      <c r="G81" s="118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1" s="68" customFormat="1" ht="15" customHeight="1">
      <c r="A82" s="64">
        <v>9190</v>
      </c>
      <c r="B82" s="160">
        <v>323</v>
      </c>
      <c r="C82" s="64">
        <v>288</v>
      </c>
      <c r="D82" s="65" t="s">
        <v>1676</v>
      </c>
      <c r="E82" s="80" t="s">
        <v>1675</v>
      </c>
      <c r="F82" s="66">
        <v>1</v>
      </c>
      <c r="G82" s="118" t="s">
        <v>1677</v>
      </c>
      <c r="H82" s="62" t="s">
        <v>307</v>
      </c>
      <c r="I82" s="61">
        <v>0.45000000000000284</v>
      </c>
      <c r="J82" s="66" t="s">
        <v>1802</v>
      </c>
      <c r="K82" s="61">
        <v>7.1</v>
      </c>
      <c r="L82" s="61">
        <v>3</v>
      </c>
      <c r="M82" s="61"/>
      <c r="N82" s="66">
        <v>1</v>
      </c>
      <c r="O82" s="66" t="s">
        <v>1808</v>
      </c>
      <c r="P82" s="66" t="s">
        <v>1802</v>
      </c>
      <c r="Q82" s="66"/>
      <c r="R82" s="66">
        <v>0</v>
      </c>
      <c r="S82" s="66" t="s">
        <v>1804</v>
      </c>
      <c r="T82" s="66">
        <v>0</v>
      </c>
      <c r="U82" s="66" t="s">
        <v>1802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1802</v>
      </c>
      <c r="AB82" s="67">
        <v>0</v>
      </c>
      <c r="AC82" s="63">
        <f>'[2]nganjuk (2)'!L263</f>
        <v>66.2</v>
      </c>
      <c r="AD82" s="63">
        <f>I82-AC82</f>
        <v>-65.75</v>
      </c>
    </row>
    <row r="83" spans="1:31" s="68" customFormat="1" ht="15" customHeight="1">
      <c r="A83" s="64"/>
      <c r="B83" s="160"/>
      <c r="C83" s="64"/>
      <c r="D83" s="65"/>
      <c r="E83" s="80"/>
      <c r="F83" s="66"/>
      <c r="G83" s="118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1" s="68" customFormat="1" ht="15" customHeight="1">
      <c r="A84" s="64">
        <v>9206</v>
      </c>
      <c r="B84" s="160">
        <v>397</v>
      </c>
      <c r="C84" s="64" t="s">
        <v>1678</v>
      </c>
      <c r="D84" s="65">
        <v>0.75</v>
      </c>
      <c r="E84" s="80" t="s">
        <v>1679</v>
      </c>
      <c r="F84" s="66">
        <v>1</v>
      </c>
      <c r="G84" s="118" t="s">
        <v>67</v>
      </c>
      <c r="H84" s="62" t="s">
        <v>352</v>
      </c>
      <c r="I84" s="61">
        <v>1.3999999999999986</v>
      </c>
      <c r="J84" s="66" t="s">
        <v>1802</v>
      </c>
      <c r="K84" s="61">
        <v>2.5</v>
      </c>
      <c r="L84" s="61">
        <v>3</v>
      </c>
      <c r="M84" s="61"/>
      <c r="N84" s="66">
        <v>1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'[2]nganjuk (2)'!$L$87</f>
        <v>60.85</v>
      </c>
      <c r="AD84" s="63">
        <f>I84-AC84</f>
        <v>-59.45</v>
      </c>
    </row>
    <row r="85" spans="1:31" s="68" customFormat="1" ht="15" customHeight="1">
      <c r="A85" s="187"/>
      <c r="B85" s="160"/>
      <c r="C85" s="111"/>
      <c r="D85" s="124"/>
      <c r="E85" s="128"/>
      <c r="F85" s="66"/>
      <c r="G85" s="118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1" s="68" customFormat="1" ht="15" customHeight="1">
      <c r="A86" s="310">
        <v>9207</v>
      </c>
      <c r="B86" s="160">
        <v>398</v>
      </c>
      <c r="C86" s="316">
        <v>9071</v>
      </c>
      <c r="D86" s="318">
        <v>1.1499999999999999</v>
      </c>
      <c r="E86" s="320" t="s">
        <v>875</v>
      </c>
      <c r="F86" s="66">
        <v>1</v>
      </c>
      <c r="G86" s="115" t="s">
        <v>65</v>
      </c>
      <c r="H86" s="62" t="s">
        <v>63</v>
      </c>
      <c r="I86" s="61">
        <v>1.1499999999999915</v>
      </c>
      <c r="J86" s="66" t="s">
        <v>1802</v>
      </c>
      <c r="K86" s="61">
        <v>9</v>
      </c>
      <c r="L86" s="61">
        <v>2.5</v>
      </c>
      <c r="M86" s="61"/>
      <c r="N86" s="66">
        <v>2</v>
      </c>
      <c r="O86" s="66" t="s">
        <v>1808</v>
      </c>
      <c r="P86" s="66" t="s">
        <v>1801</v>
      </c>
      <c r="Q86" s="66"/>
      <c r="R86" s="66">
        <v>0</v>
      </c>
      <c r="S86" s="66" t="s">
        <v>1803</v>
      </c>
      <c r="T86" s="66">
        <v>0</v>
      </c>
      <c r="U86" s="66" t="s">
        <v>1801</v>
      </c>
      <c r="V86" s="66">
        <v>2</v>
      </c>
      <c r="W86" s="66" t="s">
        <v>1806</v>
      </c>
      <c r="X86" s="66"/>
      <c r="Y86" s="66">
        <v>0</v>
      </c>
      <c r="Z86" s="66" t="s">
        <v>1801</v>
      </c>
      <c r="AA86" s="66" t="s">
        <v>1805</v>
      </c>
      <c r="AB86" s="67">
        <v>1</v>
      </c>
      <c r="AC86" s="63"/>
      <c r="AD86" s="63"/>
    </row>
    <row r="87" spans="1:31" s="68" customFormat="1" ht="15" customHeight="1">
      <c r="A87" s="311"/>
      <c r="B87" s="160"/>
      <c r="C87" s="325"/>
      <c r="D87" s="329"/>
      <c r="E87" s="323"/>
      <c r="F87" s="66"/>
      <c r="G87" s="115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1" s="68" customFormat="1" ht="15" customHeight="1">
      <c r="A88" s="312"/>
      <c r="B88" s="160">
        <v>399</v>
      </c>
      <c r="C88" s="332"/>
      <c r="D88" s="331"/>
      <c r="E88" s="324"/>
      <c r="F88" s="66">
        <v>2</v>
      </c>
      <c r="G88" s="115" t="s">
        <v>66</v>
      </c>
      <c r="H88" s="62" t="s">
        <v>64</v>
      </c>
      <c r="I88" s="61">
        <v>1.25</v>
      </c>
      <c r="J88" s="66" t="s">
        <v>1802</v>
      </c>
      <c r="K88" s="61">
        <v>4</v>
      </c>
      <c r="L88" s="61">
        <v>3</v>
      </c>
      <c r="M88" s="61">
        <v>5</v>
      </c>
      <c r="N88" s="66">
        <v>2</v>
      </c>
      <c r="O88" s="66" t="s">
        <v>1805</v>
      </c>
      <c r="P88" s="66" t="s">
        <v>1803</v>
      </c>
      <c r="Q88" s="66"/>
      <c r="R88" s="66">
        <v>0</v>
      </c>
      <c r="S88" s="66" t="s">
        <v>1803</v>
      </c>
      <c r="T88" s="66">
        <v>0</v>
      </c>
      <c r="U88" s="66" t="s">
        <v>1805</v>
      </c>
      <c r="V88" s="66">
        <v>0</v>
      </c>
      <c r="W88" s="66" t="s">
        <v>1806</v>
      </c>
      <c r="X88" s="66"/>
      <c r="Y88" s="66">
        <v>0</v>
      </c>
      <c r="Z88" s="66" t="s">
        <v>1801</v>
      </c>
      <c r="AA88" s="66" t="s">
        <v>1805</v>
      </c>
      <c r="AB88" s="67">
        <v>0</v>
      </c>
      <c r="AC88" s="63"/>
      <c r="AD88" s="63"/>
    </row>
    <row r="89" spans="1:31" s="68" customFormat="1" ht="15" customHeight="1">
      <c r="A89" s="169"/>
      <c r="B89" s="160"/>
      <c r="C89" s="99"/>
      <c r="D89" s="100"/>
      <c r="E89" s="101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1" s="68" customFormat="1" ht="15" customHeight="1">
      <c r="A90" s="64">
        <v>9214</v>
      </c>
      <c r="B90" s="160">
        <v>659</v>
      </c>
      <c r="C90" s="64">
        <v>9073</v>
      </c>
      <c r="D90" s="65">
        <v>1.7</v>
      </c>
      <c r="E90" s="80" t="s">
        <v>1680</v>
      </c>
      <c r="F90" s="66">
        <v>1</v>
      </c>
      <c r="G90" s="118" t="s">
        <v>1681</v>
      </c>
      <c r="H90" s="62" t="s">
        <v>321</v>
      </c>
      <c r="I90" s="61">
        <v>0.19999999999999574</v>
      </c>
      <c r="J90" s="66" t="s">
        <v>1802</v>
      </c>
      <c r="K90" s="61">
        <v>8.5</v>
      </c>
      <c r="L90" s="61">
        <v>3</v>
      </c>
      <c r="M90" s="61"/>
      <c r="N90" s="66">
        <v>2</v>
      </c>
      <c r="O90" s="66" t="s">
        <v>1808</v>
      </c>
      <c r="P90" s="66" t="s">
        <v>1802</v>
      </c>
      <c r="Q90" s="66"/>
      <c r="R90" s="66">
        <v>0</v>
      </c>
      <c r="S90" s="66" t="s">
        <v>1802</v>
      </c>
      <c r="T90" s="66">
        <v>0</v>
      </c>
      <c r="U90" s="66" t="s">
        <v>1802</v>
      </c>
      <c r="V90" s="66">
        <v>1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1802</v>
      </c>
      <c r="AB90" s="67">
        <v>0</v>
      </c>
      <c r="AC90" s="63">
        <f>'[3]nganjuk (3)'!$L$71</f>
        <v>61.7</v>
      </c>
      <c r="AD90" s="63">
        <f>I90-AC90</f>
        <v>-61.500000000000007</v>
      </c>
      <c r="AE90" s="68">
        <v>0.19999999999999574</v>
      </c>
    </row>
    <row r="91" spans="1:31" s="68" customFormat="1" ht="15" customHeight="1">
      <c r="A91" s="187"/>
      <c r="B91" s="160"/>
      <c r="C91" s="111"/>
      <c r="D91" s="124"/>
      <c r="E91" s="128"/>
      <c r="F91" s="66"/>
      <c r="G91" s="118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3"/>
      <c r="AD91" s="63"/>
    </row>
    <row r="92" spans="1:31" s="68" customFormat="1" ht="15" customHeight="1">
      <c r="A92" s="370">
        <v>9210</v>
      </c>
      <c r="B92" s="185">
        <v>400</v>
      </c>
      <c r="C92" s="316">
        <v>9076</v>
      </c>
      <c r="D92" s="318">
        <v>0.5</v>
      </c>
      <c r="E92" s="320" t="s">
        <v>1682</v>
      </c>
      <c r="F92" s="66">
        <v>1</v>
      </c>
      <c r="G92" s="118" t="s">
        <v>1683</v>
      </c>
      <c r="H92" s="62" t="s">
        <v>1685</v>
      </c>
      <c r="I92" s="61">
        <v>0</v>
      </c>
      <c r="J92" s="66" t="s">
        <v>1802</v>
      </c>
      <c r="K92" s="61">
        <v>3</v>
      </c>
      <c r="L92" s="61">
        <v>3</v>
      </c>
      <c r="M92" s="61"/>
      <c r="N92" s="66">
        <v>1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/>
      <c r="AD92" s="63"/>
    </row>
    <row r="93" spans="1:31" s="68" customFormat="1" ht="15" customHeight="1">
      <c r="A93" s="371"/>
      <c r="B93" s="185"/>
      <c r="C93" s="325"/>
      <c r="D93" s="329"/>
      <c r="E93" s="323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1" s="68" customFormat="1" ht="15" customHeight="1">
      <c r="A94" s="372"/>
      <c r="B94" s="185">
        <v>401</v>
      </c>
      <c r="C94" s="332"/>
      <c r="D94" s="331"/>
      <c r="E94" s="324"/>
      <c r="F94" s="66">
        <v>2</v>
      </c>
      <c r="G94" s="118" t="s">
        <v>1684</v>
      </c>
      <c r="H94" s="62" t="s">
        <v>1686</v>
      </c>
      <c r="I94" s="61">
        <v>0.2</v>
      </c>
      <c r="J94" s="66" t="s">
        <v>1802</v>
      </c>
      <c r="K94" s="61">
        <v>3</v>
      </c>
      <c r="L94" s="61">
        <v>3</v>
      </c>
      <c r="M94" s="61"/>
      <c r="N94" s="66">
        <v>1</v>
      </c>
      <c r="O94" s="66" t="s">
        <v>1807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C94" s="63"/>
      <c r="AD94" s="63"/>
    </row>
    <row r="95" spans="1:31" s="68" customFormat="1" ht="15" customHeight="1">
      <c r="A95" s="144"/>
      <c r="B95" s="185"/>
      <c r="C95" s="99"/>
      <c r="D95" s="100"/>
      <c r="E95" s="101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3"/>
      <c r="AD95" s="63"/>
    </row>
    <row r="96" spans="1:31" s="68" customFormat="1" ht="15" customHeight="1">
      <c r="A96" s="64">
        <v>9228</v>
      </c>
      <c r="B96" s="160">
        <v>402</v>
      </c>
      <c r="C96" s="64">
        <v>9077</v>
      </c>
      <c r="D96" s="65">
        <v>2.2000000000000002</v>
      </c>
      <c r="E96" s="80" t="s">
        <v>1687</v>
      </c>
      <c r="F96" s="66">
        <v>1</v>
      </c>
      <c r="G96" s="118" t="s">
        <v>1688</v>
      </c>
      <c r="H96" s="62" t="s">
        <v>331</v>
      </c>
      <c r="I96" s="61">
        <v>0.34999999999999432</v>
      </c>
      <c r="J96" s="66" t="s">
        <v>1802</v>
      </c>
      <c r="K96" s="61">
        <v>3.4</v>
      </c>
      <c r="L96" s="61">
        <v>3</v>
      </c>
      <c r="M96" s="61">
        <v>4</v>
      </c>
      <c r="N96" s="66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1810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(2)'!$L$122</f>
        <v>91.2</v>
      </c>
      <c r="AD96" s="63">
        <f>I96-AC96</f>
        <v>-90.850000000000009</v>
      </c>
    </row>
    <row r="97" spans="1:30" s="68" customFormat="1" ht="15" customHeight="1">
      <c r="A97" s="64"/>
      <c r="B97" s="160"/>
      <c r="C97" s="111"/>
      <c r="D97" s="124"/>
      <c r="E97" s="128"/>
      <c r="F97" s="180"/>
      <c r="G97" s="233"/>
      <c r="H97" s="126"/>
      <c r="I97" s="197"/>
      <c r="J97" s="180"/>
      <c r="K97" s="197"/>
      <c r="L97" s="197"/>
      <c r="M97" s="197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91"/>
      <c r="AC97" s="63"/>
      <c r="AD97" s="63"/>
    </row>
    <row r="98" spans="1:30" s="68" customFormat="1" ht="15" customHeight="1" thickBot="1">
      <c r="A98" s="64">
        <v>9191</v>
      </c>
      <c r="B98" s="160">
        <v>403</v>
      </c>
      <c r="C98" s="157">
        <v>9078</v>
      </c>
      <c r="D98" s="200">
        <v>1.5</v>
      </c>
      <c r="E98" s="211" t="s">
        <v>1689</v>
      </c>
      <c r="F98" s="83">
        <v>1</v>
      </c>
      <c r="G98" s="216" t="s">
        <v>1690</v>
      </c>
      <c r="H98" s="202" t="s">
        <v>307</v>
      </c>
      <c r="I98" s="82">
        <v>0.70000000000000284</v>
      </c>
      <c r="J98" s="83" t="s">
        <v>1802</v>
      </c>
      <c r="K98" s="82">
        <v>5.2</v>
      </c>
      <c r="L98" s="82">
        <v>4.5</v>
      </c>
      <c r="M98" s="82"/>
      <c r="N98" s="83">
        <v>1</v>
      </c>
      <c r="O98" s="83" t="s">
        <v>1808</v>
      </c>
      <c r="P98" s="83" t="s">
        <v>1802</v>
      </c>
      <c r="Q98" s="83"/>
      <c r="R98" s="83">
        <v>0</v>
      </c>
      <c r="S98" s="83" t="s">
        <v>1804</v>
      </c>
      <c r="T98" s="83">
        <v>0</v>
      </c>
      <c r="U98" s="83" t="s">
        <v>1802</v>
      </c>
      <c r="V98" s="83">
        <v>0</v>
      </c>
      <c r="W98" s="83" t="s">
        <v>1806</v>
      </c>
      <c r="X98" s="83" t="s">
        <v>1805</v>
      </c>
      <c r="Y98" s="83">
        <v>0</v>
      </c>
      <c r="Z98" s="83" t="s">
        <v>1801</v>
      </c>
      <c r="AA98" s="83" t="s">
        <v>1802</v>
      </c>
      <c r="AB98" s="84">
        <v>0</v>
      </c>
      <c r="AC98" s="63">
        <f>'[2]nganjuk (2)'!L264</f>
        <v>67.7</v>
      </c>
      <c r="AD98" s="63">
        <f>I98-AC98</f>
        <v>-67</v>
      </c>
    </row>
    <row r="99" spans="1:30" s="68" customFormat="1" ht="15" customHeight="1">
      <c r="A99" s="96"/>
      <c r="B99" s="96"/>
      <c r="C99" s="96"/>
      <c r="D99" s="181"/>
      <c r="F99" s="96"/>
      <c r="G99" s="235"/>
      <c r="H99" s="183"/>
      <c r="I99" s="184"/>
      <c r="J99" s="96"/>
      <c r="K99" s="184"/>
      <c r="L99" s="184"/>
      <c r="M99" s="184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63"/>
      <c r="AD99" s="63"/>
    </row>
    <row r="100" spans="1:30">
      <c r="F100" s="96"/>
      <c r="G100" s="96"/>
    </row>
    <row r="101" spans="1:30">
      <c r="C101" s="129" t="s">
        <v>1064</v>
      </c>
      <c r="D101"/>
      <c r="E101"/>
      <c r="F101" s="129" t="s">
        <v>1065</v>
      </c>
      <c r="G101"/>
      <c r="H101"/>
      <c r="I101" s="129" t="s">
        <v>1066</v>
      </c>
      <c r="J101"/>
      <c r="K101"/>
      <c r="L101" s="129" t="s">
        <v>1067</v>
      </c>
      <c r="M101"/>
      <c r="N101"/>
      <c r="O101" s="129" t="s">
        <v>1068</v>
      </c>
      <c r="P101"/>
      <c r="Q101"/>
      <c r="R101"/>
      <c r="S101"/>
      <c r="T101" s="129" t="s">
        <v>1069</v>
      </c>
      <c r="U101"/>
      <c r="V101"/>
      <c r="W101"/>
      <c r="X101"/>
      <c r="Y101"/>
      <c r="Z101"/>
    </row>
    <row r="102" spans="1:30">
      <c r="C102" s="130" t="s">
        <v>1070</v>
      </c>
      <c r="D102" s="131" t="s">
        <v>1071</v>
      </c>
      <c r="E102"/>
      <c r="F102" s="132" t="s">
        <v>1072</v>
      </c>
      <c r="G102" s="132" t="s">
        <v>1073</v>
      </c>
      <c r="H102"/>
      <c r="I102" s="132" t="s">
        <v>1074</v>
      </c>
      <c r="J102" s="132" t="s">
        <v>1075</v>
      </c>
      <c r="K102" s="133"/>
      <c r="L102" s="132" t="s">
        <v>1076</v>
      </c>
      <c r="M102" s="132" t="s">
        <v>1077</v>
      </c>
      <c r="N102" s="133"/>
      <c r="O102" s="133"/>
      <c r="P102" s="132"/>
      <c r="Q102" s="132"/>
      <c r="R102" s="133"/>
      <c r="S102" s="133"/>
      <c r="T102" s="132" t="s">
        <v>1078</v>
      </c>
      <c r="U102" s="132" t="s">
        <v>1079</v>
      </c>
      <c r="V102" s="133"/>
      <c r="W102" s="133"/>
      <c r="X102" s="133"/>
      <c r="Y102" s="132" t="s">
        <v>1202</v>
      </c>
      <c r="Z102" s="132" t="s">
        <v>476</v>
      </c>
    </row>
    <row r="103" spans="1:30">
      <c r="C103" s="130" t="s">
        <v>1080</v>
      </c>
      <c r="D103" s="131" t="s">
        <v>1081</v>
      </c>
      <c r="E103"/>
      <c r="F103" s="132" t="s">
        <v>1082</v>
      </c>
      <c r="G103" s="132" t="s">
        <v>1083</v>
      </c>
      <c r="H103"/>
      <c r="I103" s="132" t="s">
        <v>1084</v>
      </c>
      <c r="J103" s="132" t="s">
        <v>1085</v>
      </c>
      <c r="K103" s="133"/>
      <c r="L103" s="132" t="s">
        <v>1086</v>
      </c>
      <c r="M103" s="132" t="s">
        <v>1087</v>
      </c>
      <c r="N103" s="133"/>
      <c r="O103" s="132" t="s">
        <v>1088</v>
      </c>
      <c r="P103" s="132"/>
      <c r="Q103" s="132"/>
      <c r="R103" s="133"/>
      <c r="S103" s="133"/>
      <c r="T103" s="132" t="s">
        <v>1089</v>
      </c>
      <c r="U103" s="132" t="s">
        <v>1090</v>
      </c>
      <c r="V103" s="133"/>
      <c r="W103" s="133"/>
      <c r="X103" s="133"/>
      <c r="Y103" s="132" t="s">
        <v>1084</v>
      </c>
      <c r="Z103" s="132" t="s">
        <v>1204</v>
      </c>
    </row>
    <row r="104" spans="1:30">
      <c r="C104" s="130" t="s">
        <v>1091</v>
      </c>
      <c r="D104" s="131" t="s">
        <v>1092</v>
      </c>
      <c r="E104"/>
      <c r="F104" s="132" t="s">
        <v>1093</v>
      </c>
      <c r="G104" s="132" t="s">
        <v>1094</v>
      </c>
      <c r="H104"/>
      <c r="I104" s="132" t="s">
        <v>1095</v>
      </c>
      <c r="J104" s="132" t="s">
        <v>1096</v>
      </c>
      <c r="K104" s="133"/>
      <c r="L104" s="132" t="s">
        <v>1097</v>
      </c>
      <c r="M104" s="132" t="s">
        <v>1098</v>
      </c>
      <c r="N104" s="133"/>
      <c r="O104" s="132" t="s">
        <v>1099</v>
      </c>
      <c r="P104" s="132" t="s">
        <v>1100</v>
      </c>
      <c r="Q104" s="132"/>
      <c r="R104" s="133"/>
      <c r="S104" s="133"/>
      <c r="T104" s="132" t="s">
        <v>1101</v>
      </c>
      <c r="U104" s="132" t="s">
        <v>1102</v>
      </c>
      <c r="V104" s="133"/>
      <c r="W104" s="133"/>
      <c r="X104" s="133"/>
      <c r="Y104" s="132" t="s">
        <v>1171</v>
      </c>
      <c r="Z104" s="132" t="s">
        <v>1205</v>
      </c>
    </row>
    <row r="105" spans="1:30">
      <c r="C105" s="130" t="s">
        <v>1103</v>
      </c>
      <c r="D105" s="131" t="s">
        <v>1104</v>
      </c>
      <c r="E105"/>
      <c r="F105" s="132" t="s">
        <v>1105</v>
      </c>
      <c r="G105" s="132" t="s">
        <v>1106</v>
      </c>
      <c r="H105"/>
      <c r="I105" s="132" t="s">
        <v>1107</v>
      </c>
      <c r="J105" s="132" t="s">
        <v>1108</v>
      </c>
      <c r="K105" s="133"/>
      <c r="L105" s="132" t="s">
        <v>1109</v>
      </c>
      <c r="M105" s="132" t="s">
        <v>1110</v>
      </c>
      <c r="N105" s="133"/>
      <c r="O105" s="132" t="s">
        <v>1095</v>
      </c>
      <c r="P105" s="132" t="s">
        <v>1111</v>
      </c>
      <c r="Q105" s="132"/>
      <c r="R105" s="133"/>
      <c r="S105" s="133"/>
      <c r="T105" s="132" t="s">
        <v>1112</v>
      </c>
      <c r="U105" s="132" t="s">
        <v>1113</v>
      </c>
      <c r="V105" s="133"/>
      <c r="W105" s="133"/>
      <c r="X105" s="133"/>
      <c r="Y105" s="132" t="s">
        <v>1074</v>
      </c>
      <c r="Z105" s="132" t="s">
        <v>1206</v>
      </c>
    </row>
    <row r="106" spans="1:30">
      <c r="C106"/>
      <c r="D106" s="134"/>
      <c r="E106"/>
      <c r="F106" s="132" t="s">
        <v>1114</v>
      </c>
      <c r="G106" s="132" t="s">
        <v>1115</v>
      </c>
      <c r="H106"/>
      <c r="I106" s="132" t="s">
        <v>1116</v>
      </c>
      <c r="J106" s="132" t="s">
        <v>1117</v>
      </c>
      <c r="K106" s="133"/>
      <c r="L106" s="132" t="s">
        <v>1118</v>
      </c>
      <c r="M106" s="132" t="s">
        <v>1119</v>
      </c>
      <c r="N106" s="133"/>
      <c r="O106" s="133"/>
      <c r="P106" s="133"/>
      <c r="Q106" s="133"/>
      <c r="R106" s="133"/>
      <c r="S106" s="133"/>
      <c r="T106" s="132" t="s">
        <v>1120</v>
      </c>
      <c r="U106" s="132" t="s">
        <v>1121</v>
      </c>
      <c r="V106" s="133"/>
      <c r="W106" s="133"/>
      <c r="X106" s="133"/>
      <c r="Y106" s="132" t="s">
        <v>1132</v>
      </c>
      <c r="Z106" s="132" t="s">
        <v>1148</v>
      </c>
    </row>
    <row r="107" spans="1:30">
      <c r="C107" s="135" t="s">
        <v>1122</v>
      </c>
      <c r="D107" s="134"/>
      <c r="E107"/>
      <c r="F107" s="132" t="s">
        <v>1101</v>
      </c>
      <c r="G107" s="132" t="s">
        <v>1123</v>
      </c>
      <c r="H107"/>
      <c r="I107" s="132" t="s">
        <v>1124</v>
      </c>
      <c r="J107" s="132" t="s">
        <v>1125</v>
      </c>
      <c r="K107" s="133"/>
      <c r="L107" s="132" t="s">
        <v>1126</v>
      </c>
      <c r="M107" s="132" t="s">
        <v>1127</v>
      </c>
      <c r="N107" s="133"/>
      <c r="O107" s="132" t="s">
        <v>1128</v>
      </c>
      <c r="P107" s="132"/>
      <c r="Q107" s="132"/>
      <c r="R107" s="133"/>
      <c r="S107" s="133"/>
      <c r="T107" s="132" t="s">
        <v>1107</v>
      </c>
      <c r="U107" s="132" t="s">
        <v>1129</v>
      </c>
      <c r="V107" s="133"/>
      <c r="W107" s="133"/>
      <c r="X107" s="133"/>
      <c r="Y107" s="133"/>
      <c r="Z107" s="133"/>
    </row>
    <row r="108" spans="1:30">
      <c r="C108" s="130" t="s">
        <v>1130</v>
      </c>
      <c r="D108" s="136" t="s">
        <v>1131</v>
      </c>
      <c r="E108" s="137"/>
      <c r="F108" s="132" t="s">
        <v>1132</v>
      </c>
      <c r="G108" s="132" t="s">
        <v>1133</v>
      </c>
      <c r="H108"/>
      <c r="I108" s="132" t="s">
        <v>1134</v>
      </c>
      <c r="J108" s="132" t="s">
        <v>1135</v>
      </c>
      <c r="K108" s="133"/>
      <c r="L108" s="132" t="s">
        <v>1136</v>
      </c>
      <c r="M108" s="132" t="s">
        <v>1137</v>
      </c>
      <c r="N108" s="133"/>
      <c r="O108" s="132" t="s">
        <v>1138</v>
      </c>
      <c r="P108" s="132" t="s">
        <v>1139</v>
      </c>
      <c r="Q108" s="132"/>
      <c r="R108" s="133"/>
      <c r="S108" s="133"/>
      <c r="T108" s="132" t="s">
        <v>1140</v>
      </c>
      <c r="U108" s="132" t="s">
        <v>1141</v>
      </c>
      <c r="V108" s="133"/>
      <c r="W108" s="133"/>
      <c r="X108" s="133"/>
      <c r="Y108" s="133"/>
      <c r="Z108" s="133"/>
    </row>
    <row r="109" spans="1:30">
      <c r="C109" s="130" t="s">
        <v>1142</v>
      </c>
      <c r="D109" s="136" t="s">
        <v>1143</v>
      </c>
      <c r="E109" s="137"/>
      <c r="F109" s="132" t="s">
        <v>1144</v>
      </c>
      <c r="G109" s="132" t="s">
        <v>1145</v>
      </c>
      <c r="H109"/>
      <c r="I109" s="132"/>
      <c r="J109" s="132" t="s">
        <v>1146</v>
      </c>
      <c r="K109" s="133"/>
      <c r="L109" s="132" t="s">
        <v>1147</v>
      </c>
      <c r="M109" s="132" t="s">
        <v>1148</v>
      </c>
      <c r="N109" s="133"/>
      <c r="O109" s="132" t="s">
        <v>1149</v>
      </c>
      <c r="P109" s="132" t="s">
        <v>1111</v>
      </c>
      <c r="Q109" s="132"/>
      <c r="R109" s="133"/>
      <c r="S109" s="133"/>
      <c r="T109" s="132" t="s">
        <v>1149</v>
      </c>
      <c r="U109" s="132" t="s">
        <v>1150</v>
      </c>
      <c r="V109" s="133"/>
      <c r="W109" s="133"/>
      <c r="X109" s="133"/>
      <c r="Y109" s="133"/>
      <c r="Z109" s="133"/>
    </row>
    <row r="110" spans="1:30">
      <c r="C110" s="130" t="s">
        <v>1151</v>
      </c>
      <c r="D110" s="136" t="s">
        <v>1152</v>
      </c>
      <c r="E110" s="137"/>
      <c r="F110" s="132" t="s">
        <v>1149</v>
      </c>
      <c r="G110" s="132" t="s">
        <v>1153</v>
      </c>
      <c r="H110"/>
      <c r="I110" s="132" t="s">
        <v>1089</v>
      </c>
      <c r="J110" s="132" t="s">
        <v>1154</v>
      </c>
      <c r="K110" s="133"/>
      <c r="L110" s="133"/>
      <c r="M110" s="133"/>
      <c r="N110" s="133"/>
      <c r="O110" s="132" t="s">
        <v>1089</v>
      </c>
      <c r="P110" s="132" t="s">
        <v>1155</v>
      </c>
      <c r="Q110" s="132"/>
      <c r="R110" s="133"/>
      <c r="S110" s="133"/>
      <c r="T110" s="132" t="s">
        <v>1095</v>
      </c>
      <c r="U110" s="132" t="s">
        <v>1156</v>
      </c>
      <c r="V110" s="133"/>
      <c r="W110" s="133"/>
      <c r="X110" s="133"/>
      <c r="Y110" s="133"/>
      <c r="Z110" s="133"/>
    </row>
    <row r="111" spans="1:30">
      <c r="C111" s="130" t="s">
        <v>1157</v>
      </c>
      <c r="D111" s="136" t="s">
        <v>1170</v>
      </c>
      <c r="E111" s="137"/>
      <c r="F111" s="132" t="s">
        <v>1171</v>
      </c>
      <c r="G111" s="132" t="s">
        <v>1172</v>
      </c>
      <c r="H111"/>
      <c r="I111" s="132" t="s">
        <v>1173</v>
      </c>
      <c r="J111" s="132" t="s">
        <v>1174</v>
      </c>
      <c r="K111" s="133"/>
      <c r="L111" s="132"/>
      <c r="M111" s="132"/>
      <c r="N111" s="133"/>
      <c r="O111" s="132" t="s">
        <v>1107</v>
      </c>
      <c r="P111" s="132" t="s">
        <v>1175</v>
      </c>
      <c r="Q111" s="132"/>
      <c r="R111" s="133"/>
      <c r="S111" s="133"/>
      <c r="T111" s="132" t="s">
        <v>1134</v>
      </c>
      <c r="U111" s="132" t="s">
        <v>1176</v>
      </c>
      <c r="V111" s="133"/>
      <c r="W111" s="133"/>
      <c r="X111" s="133"/>
      <c r="Y111" s="133"/>
      <c r="Z111" s="133"/>
    </row>
    <row r="112" spans="1:30">
      <c r="C112" s="130" t="s">
        <v>1177</v>
      </c>
      <c r="D112" s="136" t="s">
        <v>1178</v>
      </c>
      <c r="E112" s="137"/>
      <c r="F112" s="132" t="s">
        <v>1089</v>
      </c>
      <c r="G112" s="132" t="s">
        <v>1179</v>
      </c>
      <c r="H112"/>
      <c r="I112" s="132" t="s">
        <v>1149</v>
      </c>
      <c r="J112" s="132" t="s">
        <v>1085</v>
      </c>
      <c r="K112" s="133"/>
      <c r="L112" s="133"/>
      <c r="M112" s="133"/>
      <c r="N112" s="133"/>
      <c r="O112" s="132" t="s">
        <v>1140</v>
      </c>
      <c r="P112" s="132" t="s">
        <v>1180</v>
      </c>
      <c r="Q112" s="132"/>
      <c r="R112" s="133"/>
      <c r="S112" s="133"/>
      <c r="T112" s="132" t="s">
        <v>1181</v>
      </c>
      <c r="U112" s="132" t="s">
        <v>1182</v>
      </c>
      <c r="V112" s="133"/>
      <c r="W112" s="133"/>
      <c r="X112" s="133"/>
      <c r="Y112" s="133"/>
      <c r="Z112" s="133"/>
    </row>
    <row r="113" spans="3:26">
      <c r="C113" s="130" t="s">
        <v>1183</v>
      </c>
      <c r="D113" s="136" t="s">
        <v>1184</v>
      </c>
      <c r="E113" s="137"/>
      <c r="F113" s="132" t="s">
        <v>1185</v>
      </c>
      <c r="G113" s="132" t="s">
        <v>1186</v>
      </c>
      <c r="H113"/>
      <c r="I113" s="132"/>
      <c r="J113" s="132" t="s">
        <v>1174</v>
      </c>
      <c r="K113" s="133"/>
      <c r="L113" s="132"/>
      <c r="M113" s="132"/>
      <c r="N113" s="133"/>
      <c r="O113" s="132" t="s">
        <v>1132</v>
      </c>
      <c r="P113" s="132" t="s">
        <v>1187</v>
      </c>
      <c r="Q113" s="132"/>
      <c r="R113" s="133"/>
      <c r="S113" s="133"/>
      <c r="T113" s="132" t="s">
        <v>1124</v>
      </c>
      <c r="U113" s="132" t="s">
        <v>1188</v>
      </c>
      <c r="V113" s="133"/>
      <c r="W113" s="133"/>
      <c r="X113" s="133"/>
      <c r="Y113" s="133"/>
      <c r="Z113" s="133"/>
    </row>
    <row r="114" spans="3:26">
      <c r="C114" s="135"/>
      <c r="D114" s="138"/>
      <c r="E114" s="139"/>
      <c r="F114" s="132" t="s">
        <v>1189</v>
      </c>
      <c r="G114" s="132" t="s">
        <v>1190</v>
      </c>
      <c r="H114"/>
      <c r="I114" s="132" t="s">
        <v>1140</v>
      </c>
      <c r="J114" s="132" t="s">
        <v>1085</v>
      </c>
      <c r="K114" s="133"/>
      <c r="L114" s="133"/>
      <c r="M114" s="133"/>
      <c r="N114" s="133"/>
      <c r="O114" s="133"/>
      <c r="P114" s="133"/>
      <c r="Q114" s="133"/>
      <c r="R114" s="133"/>
      <c r="S114" s="133"/>
      <c r="T114" s="132" t="s">
        <v>1144</v>
      </c>
      <c r="U114" s="132" t="s">
        <v>1191</v>
      </c>
      <c r="V114" s="133"/>
      <c r="W114" s="133"/>
      <c r="X114" s="133"/>
      <c r="Y114" s="133"/>
      <c r="Z114" s="133"/>
    </row>
    <row r="115" spans="3:26">
      <c r="C115" s="139"/>
      <c r="D115" s="138"/>
      <c r="E115" s="139"/>
      <c r="F115" s="132" t="s">
        <v>1192</v>
      </c>
      <c r="G115" s="132" t="s">
        <v>1193</v>
      </c>
      <c r="H115"/>
      <c r="I115" s="132"/>
      <c r="J115" s="132" t="s">
        <v>1194</v>
      </c>
      <c r="K115" s="133"/>
      <c r="L115" s="132"/>
      <c r="M115" s="132"/>
      <c r="N115" s="133"/>
      <c r="O115" s="132"/>
      <c r="P115" s="132"/>
      <c r="Q115" s="132"/>
      <c r="R115" s="133"/>
      <c r="S115" s="133"/>
      <c r="T115" s="132" t="s">
        <v>1195</v>
      </c>
      <c r="U115" s="132" t="s">
        <v>1196</v>
      </c>
      <c r="V115" s="133"/>
      <c r="W115" s="133"/>
      <c r="X115" s="133"/>
      <c r="Y115" s="133"/>
      <c r="Z115" s="133"/>
    </row>
    <row r="116" spans="3:26">
      <c r="C116"/>
      <c r="D116" s="134"/>
      <c r="E116"/>
      <c r="F116" s="132" t="s">
        <v>1134</v>
      </c>
      <c r="G116" s="132" t="s">
        <v>1148</v>
      </c>
      <c r="H116"/>
      <c r="I116" s="132" t="s">
        <v>1171</v>
      </c>
      <c r="J116" s="132" t="s">
        <v>1154</v>
      </c>
      <c r="K116" s="133"/>
      <c r="L116" s="133"/>
      <c r="M116" s="133"/>
      <c r="N116" s="133"/>
      <c r="O116" s="133"/>
      <c r="P116" s="133"/>
      <c r="Q116" s="133"/>
      <c r="R116" s="133"/>
      <c r="S116" s="133"/>
      <c r="T116" s="132" t="s">
        <v>1197</v>
      </c>
      <c r="U116" s="132" t="s">
        <v>1198</v>
      </c>
      <c r="V116" s="133"/>
      <c r="W116" s="133"/>
      <c r="X116" s="133"/>
      <c r="Y116" s="133"/>
      <c r="Z116" s="133"/>
    </row>
    <row r="117" spans="3:26">
      <c r="C117"/>
      <c r="D117" s="134"/>
      <c r="E117"/>
      <c r="F117" s="135"/>
      <c r="G117" s="135"/>
      <c r="H117"/>
      <c r="I117" s="132"/>
      <c r="J117" s="132" t="s">
        <v>1199</v>
      </c>
      <c r="K117" s="133"/>
      <c r="L117" s="133"/>
      <c r="M117" s="133"/>
      <c r="N117" s="133"/>
      <c r="O117" s="132"/>
      <c r="P117" s="132"/>
      <c r="Q117" s="132"/>
      <c r="R117" s="133"/>
      <c r="S117" s="133"/>
      <c r="T117" s="132" t="s">
        <v>1200</v>
      </c>
      <c r="U117" s="132" t="s">
        <v>1201</v>
      </c>
      <c r="V117" s="133"/>
      <c r="W117" s="133"/>
      <c r="X117" s="133"/>
      <c r="Y117" s="133"/>
      <c r="Z117" s="133"/>
    </row>
    <row r="118" spans="3:26">
      <c r="C118"/>
      <c r="D118" s="134"/>
      <c r="E118"/>
      <c r="F118"/>
      <c r="G118"/>
      <c r="H118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V118" s="133"/>
      <c r="W118" s="133"/>
      <c r="X118" s="133"/>
      <c r="Y118" s="133"/>
      <c r="Z118" s="133"/>
    </row>
    <row r="119" spans="3:26">
      <c r="C119"/>
      <c r="D119" s="134"/>
      <c r="E119"/>
      <c r="F119"/>
      <c r="G119"/>
      <c r="H119"/>
      <c r="I119" s="133"/>
      <c r="J119" s="133"/>
      <c r="K119" s="133"/>
      <c r="L119" s="133"/>
      <c r="M119" s="133"/>
      <c r="N119" s="133"/>
      <c r="O119" s="132"/>
      <c r="P119" s="132"/>
      <c r="Q119" s="132"/>
      <c r="R119" s="133"/>
      <c r="S119" s="133"/>
      <c r="V119" s="133"/>
      <c r="W119" s="133"/>
      <c r="X119" s="133"/>
      <c r="Y119" s="133"/>
      <c r="Z119" s="133"/>
    </row>
    <row r="120" spans="3:26">
      <c r="C120"/>
      <c r="D120" s="134"/>
      <c r="E120"/>
      <c r="F120"/>
      <c r="G120"/>
      <c r="H120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V120" s="133"/>
      <c r="W120" s="133"/>
      <c r="X120" s="133"/>
      <c r="Y120" s="133"/>
      <c r="Z120" s="133"/>
    </row>
    <row r="121" spans="3:26">
      <c r="C121"/>
      <c r="D121" s="134"/>
      <c r="E121"/>
      <c r="F121"/>
      <c r="G121"/>
      <c r="H121"/>
      <c r="I121" s="133"/>
      <c r="J121" s="133"/>
      <c r="K121" s="133"/>
      <c r="L121" s="133"/>
      <c r="M121" s="133"/>
      <c r="N121" s="133"/>
      <c r="O121" s="132"/>
      <c r="P121" s="132"/>
      <c r="Q121" s="132"/>
      <c r="R121" s="133"/>
      <c r="S121" s="133"/>
      <c r="V121" s="133"/>
      <c r="W121" s="133"/>
      <c r="X121" s="133"/>
      <c r="Y121" s="133"/>
      <c r="Z121" s="133"/>
    </row>
    <row r="122" spans="3:26">
      <c r="C122"/>
      <c r="D122" s="134"/>
      <c r="E122"/>
      <c r="F122"/>
      <c r="G122"/>
      <c r="H122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V122" s="133"/>
      <c r="W122" s="133"/>
      <c r="X122" s="133"/>
      <c r="Y122" s="133"/>
      <c r="Z122" s="133"/>
    </row>
    <row r="123" spans="3:26">
      <c r="C123"/>
      <c r="D123" s="134"/>
      <c r="E123"/>
      <c r="F123"/>
      <c r="G123"/>
      <c r="H12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</row>
  </sheetData>
  <mergeCells count="59">
    <mergeCell ref="A64:A74"/>
    <mergeCell ref="E64:E74"/>
    <mergeCell ref="C58:C60"/>
    <mergeCell ref="A38:A40"/>
    <mergeCell ref="D38:D40"/>
    <mergeCell ref="E38:E40"/>
    <mergeCell ref="C38:C40"/>
    <mergeCell ref="A92:A94"/>
    <mergeCell ref="C92:C94"/>
    <mergeCell ref="D92:D94"/>
    <mergeCell ref="E92:E94"/>
    <mergeCell ref="A42:A46"/>
    <mergeCell ref="C42:C46"/>
    <mergeCell ref="A58:A60"/>
    <mergeCell ref="D58:D60"/>
    <mergeCell ref="E58:E60"/>
    <mergeCell ref="E86:E88"/>
    <mergeCell ref="E42:E46"/>
    <mergeCell ref="D42:D46"/>
    <mergeCell ref="A52:A54"/>
    <mergeCell ref="D52:D54"/>
    <mergeCell ref="E52:E54"/>
    <mergeCell ref="A76:A78"/>
    <mergeCell ref="A86:A88"/>
    <mergeCell ref="C1:AB1"/>
    <mergeCell ref="C6:C9"/>
    <mergeCell ref="D6:D9"/>
    <mergeCell ref="E6:E9"/>
    <mergeCell ref="F6:F8"/>
    <mergeCell ref="G6:G8"/>
    <mergeCell ref="H6:H8"/>
    <mergeCell ref="I6:I8"/>
    <mergeCell ref="J6:J8"/>
    <mergeCell ref="W7:Y7"/>
    <mergeCell ref="L7:M7"/>
    <mergeCell ref="K6:N6"/>
    <mergeCell ref="O6:AB6"/>
    <mergeCell ref="N7:N8"/>
    <mergeCell ref="O7:R7"/>
    <mergeCell ref="A12:A24"/>
    <mergeCell ref="D12:D24"/>
    <mergeCell ref="E12:E24"/>
    <mergeCell ref="A26:A34"/>
    <mergeCell ref="C12:C24"/>
    <mergeCell ref="D26:D34"/>
    <mergeCell ref="E26:E34"/>
    <mergeCell ref="C26:C34"/>
    <mergeCell ref="Z7:AB7"/>
    <mergeCell ref="U7:V7"/>
    <mergeCell ref="K7:K8"/>
    <mergeCell ref="C86:C88"/>
    <mergeCell ref="D64:D74"/>
    <mergeCell ref="C64:C74"/>
    <mergeCell ref="D76:D78"/>
    <mergeCell ref="E76:E78"/>
    <mergeCell ref="C76:C78"/>
    <mergeCell ref="D86:D88"/>
    <mergeCell ref="C52:C54"/>
    <mergeCell ref="S7:T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71" min="2" max="27" man="1"/>
    <brk id="117" min="2" max="27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7030A0"/>
  </sheetPr>
  <dimension ref="A1:AE116"/>
  <sheetViews>
    <sheetView tabSelected="1" topLeftCell="A95" zoomScale="87" zoomScaleNormal="87" zoomScaleSheetLayoutView="80" workbookViewId="0">
      <selection activeCell="C4" sqref="C4"/>
    </sheetView>
  </sheetViews>
  <sheetFormatPr defaultColWidth="9" defaultRowHeight="15"/>
  <cols>
    <col min="1" max="1" width="10" style="400" customWidth="1"/>
    <col min="2" max="2" width="9.140625" style="422" customWidth="1"/>
    <col min="3" max="3" width="26.28515625" style="400" customWidth="1"/>
    <col min="4" max="4" width="9.140625" style="393" bestFit="1" customWidth="1"/>
    <col min="5" max="5" width="30.7109375" style="393" customWidth="1"/>
    <col min="6" max="6" width="28" style="400" customWidth="1"/>
    <col min="7" max="7" width="9.5703125" style="423" bestFit="1" customWidth="1"/>
    <col min="8" max="8" width="10.42578125" style="400" customWidth="1"/>
    <col min="9" max="9" width="9.28515625" style="393" customWidth="1"/>
    <col min="10" max="11" width="6.28515625" style="393" customWidth="1"/>
    <col min="12" max="12" width="9.140625" style="393" customWidth="1"/>
    <col min="13" max="13" width="6" style="393" customWidth="1"/>
    <col min="14" max="14" width="6.7109375" style="393" customWidth="1"/>
    <col min="15" max="15" width="5.140625" style="393" customWidth="1"/>
    <col min="16" max="16" width="6.28515625" style="393" customWidth="1"/>
    <col min="17" max="17" width="6.7109375" style="393" customWidth="1"/>
    <col min="18" max="18" width="7.140625" style="393" customWidth="1"/>
    <col min="19" max="19" width="6" style="393" customWidth="1"/>
    <col min="20" max="20" width="7" style="393" customWidth="1"/>
    <col min="21" max="21" width="6.85546875" style="393" customWidth="1"/>
    <col min="22" max="22" width="6.28515625" style="393" customWidth="1"/>
    <col min="23" max="23" width="8.5703125" style="393" customWidth="1"/>
    <col min="24" max="24" width="7" style="393" customWidth="1"/>
    <col min="25" max="25" width="6.28515625" style="393" customWidth="1"/>
    <col min="26" max="26" width="8.140625" style="393" customWidth="1"/>
    <col min="27" max="27" width="6.85546875" style="393" customWidth="1"/>
    <col min="28" max="28" width="6.28515625" style="393" customWidth="1"/>
    <col min="29" max="29" width="10.5703125" style="400" hidden="1" customWidth="1"/>
    <col min="30" max="30" width="11.5703125" style="400" hidden="1" customWidth="1"/>
    <col min="31" max="31" width="0" style="400" hidden="1" customWidth="1"/>
    <col min="32" max="16384" width="9" style="401"/>
  </cols>
  <sheetData>
    <row r="1" spans="1:31" s="401" customFormat="1">
      <c r="A1" s="399" t="s">
        <v>1792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400"/>
      <c r="AD1" s="400"/>
      <c r="AE1" s="400"/>
    </row>
    <row r="2" spans="1:31" s="401" customFormat="1">
      <c r="A2" s="402" t="s">
        <v>1793</v>
      </c>
      <c r="B2" s="403"/>
      <c r="C2" s="404" t="s">
        <v>1797</v>
      </c>
      <c r="D2" s="388"/>
      <c r="E2" s="388"/>
      <c r="F2" s="388"/>
      <c r="G2" s="405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400"/>
      <c r="AD2" s="400"/>
      <c r="AE2" s="400"/>
    </row>
    <row r="3" spans="1:31" s="401" customFormat="1">
      <c r="A3" s="402" t="s">
        <v>1794</v>
      </c>
      <c r="B3" s="403"/>
      <c r="C3" s="404" t="s">
        <v>359</v>
      </c>
      <c r="D3" s="388"/>
      <c r="E3" s="388"/>
      <c r="F3" s="388"/>
      <c r="G3" s="405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400"/>
      <c r="AD3" s="400"/>
      <c r="AE3" s="400"/>
    </row>
    <row r="4" spans="1:31" s="401" customFormat="1">
      <c r="A4" s="402" t="s">
        <v>86</v>
      </c>
      <c r="B4" s="403"/>
      <c r="C4" s="404" t="s">
        <v>487</v>
      </c>
      <c r="D4" s="388"/>
      <c r="E4" s="388"/>
      <c r="F4" s="388"/>
      <c r="G4" s="405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400"/>
      <c r="AD4" s="400"/>
      <c r="AE4" s="400"/>
    </row>
    <row r="5" spans="1:31" s="401" customFormat="1">
      <c r="A5" s="406"/>
      <c r="B5" s="407"/>
      <c r="C5" s="396"/>
      <c r="D5" s="388"/>
      <c r="E5" s="388"/>
      <c r="F5" s="388"/>
      <c r="G5" s="405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88"/>
      <c r="V5" s="388"/>
      <c r="W5" s="388"/>
      <c r="X5" s="388"/>
      <c r="Y5" s="388"/>
      <c r="Z5" s="388"/>
      <c r="AA5" s="388"/>
      <c r="AB5" s="388"/>
      <c r="AC5" s="400"/>
      <c r="AD5" s="400"/>
      <c r="AE5" s="400"/>
    </row>
    <row r="6" spans="1:31" s="401" customFormat="1" ht="15" customHeight="1">
      <c r="A6" s="408" t="s">
        <v>1795</v>
      </c>
      <c r="B6" s="409" t="s">
        <v>108</v>
      </c>
      <c r="C6" s="384" t="s">
        <v>1791</v>
      </c>
      <c r="D6" s="384" t="s">
        <v>1769</v>
      </c>
      <c r="E6" s="384" t="s">
        <v>1833</v>
      </c>
      <c r="F6" s="384" t="s">
        <v>1770</v>
      </c>
      <c r="G6" s="410" t="s">
        <v>1771</v>
      </c>
      <c r="H6" s="384" t="s">
        <v>87</v>
      </c>
      <c r="I6" s="384" t="s">
        <v>1773</v>
      </c>
      <c r="J6" s="384"/>
      <c r="K6" s="384"/>
      <c r="L6" s="384"/>
      <c r="M6" s="384" t="s">
        <v>1779</v>
      </c>
      <c r="N6" s="384"/>
      <c r="O6" s="384"/>
      <c r="P6" s="384"/>
      <c r="Q6" s="384"/>
      <c r="R6" s="384"/>
      <c r="S6" s="384"/>
      <c r="T6" s="384"/>
      <c r="U6" s="384"/>
      <c r="V6" s="384"/>
      <c r="W6" s="384"/>
      <c r="X6" s="384"/>
      <c r="Y6" s="384"/>
      <c r="Z6" s="384"/>
      <c r="AA6" s="384"/>
      <c r="AB6" s="384"/>
      <c r="AC6" s="400"/>
      <c r="AD6" s="400"/>
      <c r="AE6" s="400"/>
    </row>
    <row r="7" spans="1:31" s="401" customFormat="1" ht="15" customHeight="1">
      <c r="A7" s="408"/>
      <c r="B7" s="409"/>
      <c r="C7" s="384"/>
      <c r="D7" s="384"/>
      <c r="E7" s="384"/>
      <c r="F7" s="384"/>
      <c r="G7" s="410"/>
      <c r="H7" s="384"/>
      <c r="I7" s="384" t="s">
        <v>1774</v>
      </c>
      <c r="J7" s="384" t="s">
        <v>1775</v>
      </c>
      <c r="K7" s="384"/>
      <c r="L7" s="384" t="s">
        <v>1778</v>
      </c>
      <c r="M7" s="384" t="s">
        <v>1780</v>
      </c>
      <c r="N7" s="384"/>
      <c r="O7" s="384"/>
      <c r="P7" s="384"/>
      <c r="Q7" s="384" t="s">
        <v>1786</v>
      </c>
      <c r="R7" s="384"/>
      <c r="S7" s="384"/>
      <c r="T7" s="384" t="s">
        <v>1787</v>
      </c>
      <c r="U7" s="384"/>
      <c r="V7" s="384"/>
      <c r="W7" s="384" t="s">
        <v>1788</v>
      </c>
      <c r="X7" s="384"/>
      <c r="Y7" s="384"/>
      <c r="Z7" s="384" t="s">
        <v>1789</v>
      </c>
      <c r="AA7" s="384"/>
      <c r="AB7" s="384"/>
      <c r="AC7" s="400"/>
      <c r="AD7" s="400"/>
      <c r="AE7" s="400"/>
    </row>
    <row r="8" spans="1:31" s="401" customFormat="1" ht="28.5">
      <c r="A8" s="408"/>
      <c r="B8" s="409"/>
      <c r="C8" s="384"/>
      <c r="D8" s="384"/>
      <c r="E8" s="384"/>
      <c r="F8" s="384"/>
      <c r="G8" s="410"/>
      <c r="H8" s="384"/>
      <c r="I8" s="384"/>
      <c r="J8" s="385" t="s">
        <v>1776</v>
      </c>
      <c r="K8" s="385" t="s">
        <v>1777</v>
      </c>
      <c r="L8" s="384"/>
      <c r="M8" s="385" t="s">
        <v>1781</v>
      </c>
      <c r="N8" s="385" t="s">
        <v>1782</v>
      </c>
      <c r="O8" s="385" t="s">
        <v>1783</v>
      </c>
      <c r="P8" s="385" t="s">
        <v>1784</v>
      </c>
      <c r="Q8" s="386" t="s">
        <v>1782</v>
      </c>
      <c r="R8" s="385" t="s">
        <v>1782</v>
      </c>
      <c r="S8" s="385" t="s">
        <v>1784</v>
      </c>
      <c r="T8" s="385" t="s">
        <v>1782</v>
      </c>
      <c r="U8" s="385" t="s">
        <v>1782</v>
      </c>
      <c r="V8" s="385" t="s">
        <v>1784</v>
      </c>
      <c r="W8" s="385" t="s">
        <v>1781</v>
      </c>
      <c r="X8" s="385" t="s">
        <v>1782</v>
      </c>
      <c r="Y8" s="385" t="s">
        <v>1784</v>
      </c>
      <c r="Z8" s="385" t="s">
        <v>1781</v>
      </c>
      <c r="AA8" s="385" t="s">
        <v>1782</v>
      </c>
      <c r="AB8" s="385" t="s">
        <v>1784</v>
      </c>
      <c r="AC8" s="400"/>
      <c r="AD8" s="400"/>
      <c r="AE8" s="400"/>
    </row>
    <row r="9" spans="1:31" s="412" customFormat="1" ht="15.75" thickBot="1">
      <c r="A9" s="408"/>
      <c r="B9" s="409"/>
      <c r="C9" s="384"/>
      <c r="D9" s="385">
        <v>1</v>
      </c>
      <c r="E9" s="385"/>
      <c r="F9" s="385">
        <v>2</v>
      </c>
      <c r="G9" s="389">
        <v>3</v>
      </c>
      <c r="H9" s="385">
        <v>4</v>
      </c>
      <c r="I9" s="385">
        <v>5</v>
      </c>
      <c r="J9" s="385">
        <v>6.1</v>
      </c>
      <c r="K9" s="385">
        <v>6.2</v>
      </c>
      <c r="L9" s="385">
        <v>7</v>
      </c>
      <c r="M9" s="385">
        <v>8</v>
      </c>
      <c r="N9" s="385">
        <v>9</v>
      </c>
      <c r="O9" s="385">
        <v>10</v>
      </c>
      <c r="P9" s="385">
        <v>11</v>
      </c>
      <c r="Q9" s="385">
        <v>12</v>
      </c>
      <c r="R9" s="385">
        <v>13</v>
      </c>
      <c r="S9" s="385">
        <v>14</v>
      </c>
      <c r="T9" s="385">
        <v>15</v>
      </c>
      <c r="U9" s="385">
        <v>16</v>
      </c>
      <c r="V9" s="385">
        <v>17</v>
      </c>
      <c r="W9" s="385">
        <v>18</v>
      </c>
      <c r="X9" s="385">
        <v>19</v>
      </c>
      <c r="Y9" s="385">
        <v>20</v>
      </c>
      <c r="Z9" s="385">
        <v>21</v>
      </c>
      <c r="AA9" s="385">
        <v>22</v>
      </c>
      <c r="AB9" s="385">
        <v>23</v>
      </c>
      <c r="AC9" s="411"/>
      <c r="AD9" s="411"/>
      <c r="AE9" s="411"/>
    </row>
    <row r="10" spans="1:31" s="382" customFormat="1" ht="15" customHeight="1">
      <c r="A10" s="413" t="s">
        <v>2328</v>
      </c>
      <c r="B10" s="409">
        <v>4.6459999999999999</v>
      </c>
      <c r="C10" s="384" t="s">
        <v>2329</v>
      </c>
      <c r="D10" s="385">
        <v>1</v>
      </c>
      <c r="E10" s="414" t="s">
        <v>2385</v>
      </c>
      <c r="F10" s="415" t="s">
        <v>2354</v>
      </c>
      <c r="G10" s="387">
        <v>0.104</v>
      </c>
      <c r="H10" s="385" t="s">
        <v>1802</v>
      </c>
      <c r="I10" s="387">
        <v>2.6</v>
      </c>
      <c r="J10" s="387">
        <v>7.8</v>
      </c>
      <c r="K10" s="387">
        <v>9</v>
      </c>
      <c r="L10" s="385">
        <v>1</v>
      </c>
      <c r="M10" s="385" t="s">
        <v>1807</v>
      </c>
      <c r="N10" s="385" t="s">
        <v>1803</v>
      </c>
      <c r="O10" s="385" t="s">
        <v>1811</v>
      </c>
      <c r="P10" s="385">
        <v>0</v>
      </c>
      <c r="Q10" s="385" t="s">
        <v>1803</v>
      </c>
      <c r="R10" s="385" t="s">
        <v>2049</v>
      </c>
      <c r="S10" s="385"/>
      <c r="T10" s="385" t="s">
        <v>1803</v>
      </c>
      <c r="U10" s="385" t="s">
        <v>1809</v>
      </c>
      <c r="V10" s="385">
        <v>2</v>
      </c>
      <c r="W10" s="385"/>
      <c r="X10" s="385"/>
      <c r="Y10" s="385"/>
      <c r="Z10" s="385" t="s">
        <v>1801</v>
      </c>
      <c r="AA10" s="385" t="s">
        <v>1805</v>
      </c>
      <c r="AB10" s="385">
        <v>0</v>
      </c>
      <c r="AC10" s="390"/>
      <c r="AD10" s="416">
        <f>'[1]NGANJUK''Z'!$L$275</f>
        <v>53.9</v>
      </c>
      <c r="AE10" s="417">
        <v>61</v>
      </c>
    </row>
    <row r="11" spans="1:31" s="382" customFormat="1" ht="15" customHeight="1">
      <c r="A11" s="413"/>
      <c r="B11" s="409"/>
      <c r="C11" s="384"/>
      <c r="D11" s="385"/>
      <c r="E11" s="414"/>
      <c r="F11" s="415"/>
      <c r="G11" s="387"/>
      <c r="H11" s="385"/>
      <c r="I11" s="387"/>
      <c r="J11" s="387"/>
      <c r="K11" s="387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90"/>
      <c r="AD11" s="416"/>
      <c r="AE11" s="417"/>
    </row>
    <row r="12" spans="1:31" s="382" customFormat="1" ht="15" customHeight="1">
      <c r="A12" s="413"/>
      <c r="B12" s="409"/>
      <c r="C12" s="384"/>
      <c r="D12" s="385">
        <v>2</v>
      </c>
      <c r="E12" s="414" t="s">
        <v>2386</v>
      </c>
      <c r="F12" s="415" t="s">
        <v>2348</v>
      </c>
      <c r="G12" s="387">
        <v>0.52700000000000002</v>
      </c>
      <c r="H12" s="385" t="s">
        <v>1802</v>
      </c>
      <c r="I12" s="387">
        <v>2.6</v>
      </c>
      <c r="J12" s="387">
        <v>6</v>
      </c>
      <c r="K12" s="387">
        <v>7</v>
      </c>
      <c r="L12" s="385">
        <v>1</v>
      </c>
      <c r="M12" s="385" t="s">
        <v>1807</v>
      </c>
      <c r="N12" s="385" t="s">
        <v>1803</v>
      </c>
      <c r="O12" s="385" t="s">
        <v>1811</v>
      </c>
      <c r="P12" s="385">
        <v>0</v>
      </c>
      <c r="Q12" s="385" t="s">
        <v>1803</v>
      </c>
      <c r="R12" s="385" t="s">
        <v>2049</v>
      </c>
      <c r="S12" s="385">
        <v>1</v>
      </c>
      <c r="T12" s="385" t="s">
        <v>1803</v>
      </c>
      <c r="U12" s="385" t="s">
        <v>1809</v>
      </c>
      <c r="V12" s="385">
        <v>1</v>
      </c>
      <c r="W12" s="385"/>
      <c r="X12" s="385"/>
      <c r="Y12" s="385"/>
      <c r="Z12" s="385" t="s">
        <v>1801</v>
      </c>
      <c r="AA12" s="385" t="s">
        <v>1805</v>
      </c>
      <c r="AB12" s="385">
        <v>3</v>
      </c>
      <c r="AC12" s="390"/>
      <c r="AD12" s="416"/>
      <c r="AE12" s="417"/>
    </row>
    <row r="13" spans="1:31" s="382" customFormat="1" ht="15" customHeight="1">
      <c r="A13" s="413"/>
      <c r="B13" s="409"/>
      <c r="C13" s="384"/>
      <c r="D13" s="385"/>
      <c r="E13" s="414"/>
      <c r="F13" s="415"/>
      <c r="G13" s="387"/>
      <c r="H13" s="385"/>
      <c r="I13" s="387"/>
      <c r="J13" s="387"/>
      <c r="K13" s="387"/>
      <c r="L13" s="385"/>
      <c r="M13" s="385"/>
      <c r="N13" s="385"/>
      <c r="O13" s="385"/>
      <c r="P13" s="385"/>
      <c r="Q13" s="385"/>
      <c r="R13" s="385"/>
      <c r="S13" s="385"/>
      <c r="T13" s="385"/>
      <c r="U13" s="385"/>
      <c r="V13" s="385"/>
      <c r="W13" s="385"/>
      <c r="X13" s="385"/>
      <c r="Y13" s="385"/>
      <c r="Z13" s="385"/>
      <c r="AA13" s="385"/>
      <c r="AB13" s="385"/>
      <c r="AC13" s="390"/>
      <c r="AD13" s="416"/>
      <c r="AE13" s="417"/>
    </row>
    <row r="14" spans="1:31" s="382" customFormat="1" ht="15" customHeight="1">
      <c r="A14" s="413"/>
      <c r="B14" s="409"/>
      <c r="C14" s="384"/>
      <c r="D14" s="385">
        <v>3</v>
      </c>
      <c r="E14" s="414" t="s">
        <v>2387</v>
      </c>
      <c r="F14" s="415" t="s">
        <v>2347</v>
      </c>
      <c r="G14" s="387">
        <v>0.79200000000000004</v>
      </c>
      <c r="H14" s="385" t="s">
        <v>1802</v>
      </c>
      <c r="I14" s="387">
        <v>7.2</v>
      </c>
      <c r="J14" s="387">
        <v>7.6</v>
      </c>
      <c r="K14" s="387">
        <v>9.5</v>
      </c>
      <c r="L14" s="385">
        <v>1</v>
      </c>
      <c r="M14" s="385" t="s">
        <v>1805</v>
      </c>
      <c r="N14" s="385" t="s">
        <v>1801</v>
      </c>
      <c r="O14" s="385" t="s">
        <v>1811</v>
      </c>
      <c r="P14" s="385">
        <v>3</v>
      </c>
      <c r="Q14" s="385" t="s">
        <v>1803</v>
      </c>
      <c r="R14" s="385" t="s">
        <v>2049</v>
      </c>
      <c r="S14" s="385">
        <v>0</v>
      </c>
      <c r="T14" s="385" t="s">
        <v>1803</v>
      </c>
      <c r="U14" s="385" t="s">
        <v>1809</v>
      </c>
      <c r="V14" s="385">
        <v>0</v>
      </c>
      <c r="W14" s="385"/>
      <c r="X14" s="385"/>
      <c r="Y14" s="385"/>
      <c r="Z14" s="385" t="s">
        <v>2327</v>
      </c>
      <c r="AA14" s="385" t="s">
        <v>1803</v>
      </c>
      <c r="AB14" s="385">
        <v>0</v>
      </c>
      <c r="AC14" s="390"/>
      <c r="AD14" s="416"/>
      <c r="AE14" s="417"/>
    </row>
    <row r="15" spans="1:31" s="382" customFormat="1" ht="15" customHeight="1">
      <c r="A15" s="413"/>
      <c r="B15" s="409"/>
      <c r="C15" s="384"/>
      <c r="D15" s="385"/>
      <c r="E15" s="414"/>
      <c r="F15" s="415"/>
      <c r="G15" s="387"/>
      <c r="H15" s="385"/>
      <c r="I15" s="387"/>
      <c r="J15" s="387"/>
      <c r="K15" s="387"/>
      <c r="L15" s="385"/>
      <c r="M15" s="385"/>
      <c r="N15" s="385"/>
      <c r="O15" s="385"/>
      <c r="P15" s="385"/>
      <c r="Q15" s="385"/>
      <c r="R15" s="385"/>
      <c r="S15" s="385"/>
      <c r="T15" s="385"/>
      <c r="U15" s="385"/>
      <c r="V15" s="385"/>
      <c r="W15" s="385"/>
      <c r="X15" s="385"/>
      <c r="Y15" s="385"/>
      <c r="Z15" s="385"/>
      <c r="AA15" s="385"/>
      <c r="AB15" s="385"/>
      <c r="AC15" s="390"/>
      <c r="AD15" s="416"/>
      <c r="AE15" s="417"/>
    </row>
    <row r="16" spans="1:31" s="382" customFormat="1" ht="15" customHeight="1">
      <c r="A16" s="413"/>
      <c r="B16" s="409"/>
      <c r="C16" s="384"/>
      <c r="D16" s="385">
        <v>4</v>
      </c>
      <c r="E16" s="414" t="s">
        <v>2388</v>
      </c>
      <c r="F16" s="415" t="s">
        <v>2346</v>
      </c>
      <c r="G16" s="387">
        <v>1.2490000000000001</v>
      </c>
      <c r="H16" s="385" t="s">
        <v>1802</v>
      </c>
      <c r="I16" s="387">
        <v>2.4</v>
      </c>
      <c r="J16" s="387">
        <v>6</v>
      </c>
      <c r="K16" s="387">
        <v>7.5</v>
      </c>
      <c r="L16" s="385">
        <v>1</v>
      </c>
      <c r="M16" s="385" t="s">
        <v>1807</v>
      </c>
      <c r="N16" s="385" t="s">
        <v>1803</v>
      </c>
      <c r="O16" s="385" t="s">
        <v>1811</v>
      </c>
      <c r="P16" s="385">
        <v>0</v>
      </c>
      <c r="Q16" s="385" t="s">
        <v>1803</v>
      </c>
      <c r="R16" s="385" t="s">
        <v>2049</v>
      </c>
      <c r="S16" s="385">
        <v>1</v>
      </c>
      <c r="T16" s="385" t="s">
        <v>1803</v>
      </c>
      <c r="U16" s="385" t="s">
        <v>1809</v>
      </c>
      <c r="V16" s="385">
        <v>0</v>
      </c>
      <c r="W16" s="385"/>
      <c r="X16" s="385"/>
      <c r="Y16" s="385"/>
      <c r="Z16" s="385" t="s">
        <v>1801</v>
      </c>
      <c r="AA16" s="385" t="s">
        <v>1805</v>
      </c>
      <c r="AB16" s="385">
        <v>2</v>
      </c>
      <c r="AC16" s="390"/>
      <c r="AD16" s="416"/>
      <c r="AE16" s="417"/>
    </row>
    <row r="17" spans="1:31" s="382" customFormat="1" ht="15" customHeight="1">
      <c r="A17" s="413"/>
      <c r="B17" s="409"/>
      <c r="C17" s="384"/>
      <c r="D17" s="385"/>
      <c r="E17" s="414"/>
      <c r="F17" s="415"/>
      <c r="G17" s="387"/>
      <c r="H17" s="385"/>
      <c r="I17" s="387"/>
      <c r="J17" s="387"/>
      <c r="K17" s="387"/>
      <c r="L17" s="385"/>
      <c r="M17" s="385"/>
      <c r="N17" s="385"/>
      <c r="O17" s="385"/>
      <c r="P17" s="385"/>
      <c r="Q17" s="385"/>
      <c r="R17" s="385"/>
      <c r="S17" s="385"/>
      <c r="T17" s="385"/>
      <c r="U17" s="385"/>
      <c r="V17" s="385"/>
      <c r="W17" s="385"/>
      <c r="X17" s="385"/>
      <c r="Y17" s="385"/>
      <c r="Z17" s="385"/>
      <c r="AA17" s="385"/>
      <c r="AB17" s="385"/>
      <c r="AC17" s="390"/>
      <c r="AD17" s="416"/>
      <c r="AE17" s="417"/>
    </row>
    <row r="18" spans="1:31" s="382" customFormat="1" ht="15" customHeight="1">
      <c r="A18" s="413"/>
      <c r="B18" s="409"/>
      <c r="C18" s="384"/>
      <c r="D18" s="385">
        <v>5</v>
      </c>
      <c r="E18" s="414" t="s">
        <v>2389</v>
      </c>
      <c r="F18" s="415" t="s">
        <v>2345</v>
      </c>
      <c r="G18" s="387">
        <v>1.7290000000000001</v>
      </c>
      <c r="H18" s="385" t="s">
        <v>1802</v>
      </c>
      <c r="I18" s="387">
        <v>2.8</v>
      </c>
      <c r="J18" s="387">
        <v>4.5</v>
      </c>
      <c r="K18" s="387">
        <v>7.6</v>
      </c>
      <c r="L18" s="385">
        <v>1</v>
      </c>
      <c r="M18" s="385" t="s">
        <v>1801</v>
      </c>
      <c r="N18" s="385" t="s">
        <v>1803</v>
      </c>
      <c r="O18" s="385" t="s">
        <v>1811</v>
      </c>
      <c r="P18" s="385">
        <v>0</v>
      </c>
      <c r="Q18" s="385" t="s">
        <v>1803</v>
      </c>
      <c r="R18" s="385" t="s">
        <v>2049</v>
      </c>
      <c r="S18" s="385">
        <v>0</v>
      </c>
      <c r="T18" s="385" t="s">
        <v>1803</v>
      </c>
      <c r="U18" s="385" t="s">
        <v>1809</v>
      </c>
      <c r="V18" s="385">
        <v>0</v>
      </c>
      <c r="W18" s="385"/>
      <c r="X18" s="385"/>
      <c r="Y18" s="385"/>
      <c r="Z18" s="385" t="s">
        <v>1801</v>
      </c>
      <c r="AA18" s="385" t="s">
        <v>1803</v>
      </c>
      <c r="AB18" s="385">
        <v>0</v>
      </c>
      <c r="AC18" s="390"/>
      <c r="AD18" s="416"/>
      <c r="AE18" s="417"/>
    </row>
    <row r="19" spans="1:31" s="382" customFormat="1" ht="15" customHeight="1">
      <c r="A19" s="413"/>
      <c r="B19" s="409"/>
      <c r="C19" s="384"/>
      <c r="D19" s="385"/>
      <c r="E19" s="414"/>
      <c r="F19" s="415"/>
      <c r="G19" s="387"/>
      <c r="H19" s="385"/>
      <c r="I19" s="387"/>
      <c r="J19" s="387"/>
      <c r="K19" s="387"/>
      <c r="L19" s="385"/>
      <c r="M19" s="385"/>
      <c r="N19" s="385"/>
      <c r="O19" s="385"/>
      <c r="P19" s="385"/>
      <c r="Q19" s="385"/>
      <c r="R19" s="385"/>
      <c r="S19" s="385"/>
      <c r="T19" s="385"/>
      <c r="U19" s="385"/>
      <c r="V19" s="385"/>
      <c r="W19" s="385"/>
      <c r="X19" s="385"/>
      <c r="Y19" s="385"/>
      <c r="Z19" s="385"/>
      <c r="AA19" s="385"/>
      <c r="AB19" s="385"/>
      <c r="AC19" s="390"/>
      <c r="AD19" s="416"/>
      <c r="AE19" s="417"/>
    </row>
    <row r="20" spans="1:31" s="382" customFormat="1" ht="15" customHeight="1">
      <c r="A20" s="413"/>
      <c r="B20" s="409"/>
      <c r="C20" s="384"/>
      <c r="D20" s="385">
        <v>6</v>
      </c>
      <c r="E20" s="414" t="s">
        <v>2390</v>
      </c>
      <c r="F20" s="415" t="s">
        <v>601</v>
      </c>
      <c r="G20" s="387">
        <v>2.1539999999999999</v>
      </c>
      <c r="H20" s="385" t="s">
        <v>1802</v>
      </c>
      <c r="I20" s="387">
        <v>2.4</v>
      </c>
      <c r="J20" s="387">
        <v>4.9000000000000004</v>
      </c>
      <c r="K20" s="387">
        <v>7.4</v>
      </c>
      <c r="L20" s="385">
        <v>1</v>
      </c>
      <c r="M20" s="385" t="s">
        <v>1807</v>
      </c>
      <c r="N20" s="385" t="s">
        <v>1803</v>
      </c>
      <c r="O20" s="385" t="s">
        <v>1811</v>
      </c>
      <c r="P20" s="385">
        <v>0</v>
      </c>
      <c r="Q20" s="385" t="s">
        <v>1803</v>
      </c>
      <c r="R20" s="385" t="s">
        <v>2049</v>
      </c>
      <c r="S20" s="385">
        <v>0</v>
      </c>
      <c r="T20" s="385" t="s">
        <v>1803</v>
      </c>
      <c r="U20" s="385" t="s">
        <v>1809</v>
      </c>
      <c r="V20" s="385">
        <v>0</v>
      </c>
      <c r="W20" s="385"/>
      <c r="X20" s="385"/>
      <c r="Y20" s="385"/>
      <c r="Z20" s="385" t="s">
        <v>1801</v>
      </c>
      <c r="AA20" s="385" t="s">
        <v>1805</v>
      </c>
      <c r="AB20" s="385">
        <v>3</v>
      </c>
      <c r="AC20" s="390"/>
      <c r="AD20" s="416"/>
      <c r="AE20" s="417"/>
    </row>
    <row r="21" spans="1:31" s="382" customFormat="1" ht="15" customHeight="1">
      <c r="A21" s="413"/>
      <c r="B21" s="409"/>
      <c r="C21" s="384"/>
      <c r="D21" s="385"/>
      <c r="E21" s="414"/>
      <c r="F21" s="415"/>
      <c r="G21" s="387"/>
      <c r="H21" s="385"/>
      <c r="I21" s="387"/>
      <c r="J21" s="387"/>
      <c r="K21" s="387"/>
      <c r="L21" s="385"/>
      <c r="M21" s="385"/>
      <c r="N21" s="385"/>
      <c r="O21" s="385"/>
      <c r="P21" s="385"/>
      <c r="Q21" s="385"/>
      <c r="R21" s="385"/>
      <c r="S21" s="385"/>
      <c r="T21" s="385"/>
      <c r="U21" s="385"/>
      <c r="V21" s="385"/>
      <c r="W21" s="385"/>
      <c r="X21" s="385"/>
      <c r="Y21" s="385"/>
      <c r="Z21" s="385"/>
      <c r="AA21" s="385"/>
      <c r="AB21" s="385"/>
      <c r="AC21" s="390"/>
      <c r="AD21" s="416"/>
      <c r="AE21" s="417"/>
    </row>
    <row r="22" spans="1:31" s="382" customFormat="1" ht="15" customHeight="1">
      <c r="A22" s="413"/>
      <c r="B22" s="409"/>
      <c r="C22" s="384"/>
      <c r="D22" s="385">
        <v>7</v>
      </c>
      <c r="E22" s="414" t="s">
        <v>2391</v>
      </c>
      <c r="F22" s="415" t="s">
        <v>2344</v>
      </c>
      <c r="G22" s="387">
        <v>2.931</v>
      </c>
      <c r="H22" s="385" t="s">
        <v>1802</v>
      </c>
      <c r="I22" s="387">
        <v>15</v>
      </c>
      <c r="J22" s="387">
        <v>7</v>
      </c>
      <c r="K22" s="387">
        <v>7.4</v>
      </c>
      <c r="L22" s="385">
        <v>1</v>
      </c>
      <c r="M22" s="385" t="s">
        <v>1799</v>
      </c>
      <c r="N22" s="385" t="s">
        <v>1803</v>
      </c>
      <c r="O22" s="385" t="s">
        <v>1811</v>
      </c>
      <c r="P22" s="385">
        <v>0</v>
      </c>
      <c r="Q22" s="385" t="s">
        <v>1803</v>
      </c>
      <c r="R22" s="385" t="s">
        <v>2049</v>
      </c>
      <c r="S22" s="385">
        <v>0</v>
      </c>
      <c r="T22" s="385" t="s">
        <v>1803</v>
      </c>
      <c r="U22" s="385" t="s">
        <v>1809</v>
      </c>
      <c r="V22" s="385">
        <v>2</v>
      </c>
      <c r="W22" s="385"/>
      <c r="X22" s="385"/>
      <c r="Y22" s="385"/>
      <c r="Z22" s="385" t="s">
        <v>2327</v>
      </c>
      <c r="AA22" s="385" t="s">
        <v>1803</v>
      </c>
      <c r="AB22" s="385">
        <v>0</v>
      </c>
      <c r="AC22" s="390"/>
      <c r="AD22" s="416"/>
      <c r="AE22" s="417"/>
    </row>
    <row r="23" spans="1:31" s="382" customFormat="1" ht="15" customHeight="1">
      <c r="A23" s="413"/>
      <c r="B23" s="409"/>
      <c r="C23" s="384"/>
      <c r="D23" s="385"/>
      <c r="E23" s="414"/>
      <c r="F23" s="415"/>
      <c r="G23" s="387"/>
      <c r="H23" s="385"/>
      <c r="I23" s="387"/>
      <c r="J23" s="387"/>
      <c r="K23" s="387"/>
      <c r="L23" s="385"/>
      <c r="M23" s="385"/>
      <c r="N23" s="385"/>
      <c r="O23" s="385"/>
      <c r="P23" s="385"/>
      <c r="Q23" s="385"/>
      <c r="R23" s="385"/>
      <c r="S23" s="385"/>
      <c r="T23" s="385"/>
      <c r="U23" s="385"/>
      <c r="V23" s="385"/>
      <c r="W23" s="385"/>
      <c r="X23" s="385"/>
      <c r="Y23" s="385"/>
      <c r="Z23" s="385"/>
      <c r="AA23" s="385"/>
      <c r="AB23" s="385"/>
      <c r="AC23" s="390"/>
      <c r="AD23" s="416"/>
      <c r="AE23" s="417"/>
    </row>
    <row r="24" spans="1:31" s="382" customFormat="1" ht="15" customHeight="1">
      <c r="A24" s="413"/>
      <c r="B24" s="409"/>
      <c r="C24" s="384"/>
      <c r="D24" s="385">
        <v>8</v>
      </c>
      <c r="E24" s="414" t="s">
        <v>2392</v>
      </c>
      <c r="F24" s="415" t="s">
        <v>2349</v>
      </c>
      <c r="G24" s="387">
        <v>3.0139999999999998</v>
      </c>
      <c r="H24" s="385" t="s">
        <v>1802</v>
      </c>
      <c r="I24" s="387">
        <v>4.3</v>
      </c>
      <c r="J24" s="387">
        <v>4.7</v>
      </c>
      <c r="K24" s="387">
        <v>9</v>
      </c>
      <c r="L24" s="385">
        <v>1</v>
      </c>
      <c r="M24" s="385" t="s">
        <v>1799</v>
      </c>
      <c r="N24" s="385" t="s">
        <v>1803</v>
      </c>
      <c r="O24" s="385" t="s">
        <v>1811</v>
      </c>
      <c r="P24" s="385">
        <v>2</v>
      </c>
      <c r="Q24" s="385" t="s">
        <v>1803</v>
      </c>
      <c r="R24" s="385" t="s">
        <v>2049</v>
      </c>
      <c r="S24" s="385">
        <v>2</v>
      </c>
      <c r="T24" s="385" t="s">
        <v>1803</v>
      </c>
      <c r="U24" s="385" t="s">
        <v>1809</v>
      </c>
      <c r="V24" s="385">
        <v>0</v>
      </c>
      <c r="W24" s="385"/>
      <c r="X24" s="385"/>
      <c r="Y24" s="385"/>
      <c r="Z24" s="385" t="s">
        <v>1801</v>
      </c>
      <c r="AA24" s="385" t="s">
        <v>1805</v>
      </c>
      <c r="AB24" s="385">
        <v>2</v>
      </c>
      <c r="AC24" s="390"/>
      <c r="AD24" s="416"/>
      <c r="AE24" s="417"/>
    </row>
    <row r="25" spans="1:31" s="382" customFormat="1" ht="15" customHeight="1">
      <c r="A25" s="413"/>
      <c r="B25" s="409"/>
      <c r="C25" s="384"/>
      <c r="D25" s="385"/>
      <c r="E25" s="414"/>
      <c r="F25" s="415"/>
      <c r="G25" s="387"/>
      <c r="H25" s="385"/>
      <c r="I25" s="387"/>
      <c r="J25" s="387"/>
      <c r="K25" s="387"/>
      <c r="L25" s="385"/>
      <c r="M25" s="385"/>
      <c r="N25" s="385"/>
      <c r="O25" s="385"/>
      <c r="P25" s="385"/>
      <c r="Q25" s="385"/>
      <c r="R25" s="385"/>
      <c r="S25" s="385"/>
      <c r="T25" s="385"/>
      <c r="U25" s="385"/>
      <c r="V25" s="385"/>
      <c r="W25" s="385"/>
      <c r="X25" s="385"/>
      <c r="Y25" s="385"/>
      <c r="Z25" s="385"/>
      <c r="AA25" s="385"/>
      <c r="AB25" s="385"/>
      <c r="AC25" s="390"/>
      <c r="AD25" s="416"/>
      <c r="AE25" s="417"/>
    </row>
    <row r="26" spans="1:31" s="382" customFormat="1" ht="15" customHeight="1">
      <c r="A26" s="413"/>
      <c r="B26" s="409"/>
      <c r="C26" s="384"/>
      <c r="D26" s="385">
        <v>9</v>
      </c>
      <c r="E26" s="414" t="s">
        <v>2393</v>
      </c>
      <c r="F26" s="415" t="s">
        <v>2343</v>
      </c>
      <c r="G26" s="387">
        <v>4.173</v>
      </c>
      <c r="H26" s="385" t="s">
        <v>1802</v>
      </c>
      <c r="I26" s="387">
        <v>12.4</v>
      </c>
      <c r="J26" s="387">
        <v>5</v>
      </c>
      <c r="K26" s="387">
        <v>7.5</v>
      </c>
      <c r="L26" s="385">
        <v>1</v>
      </c>
      <c r="M26" s="385" t="s">
        <v>1799</v>
      </c>
      <c r="N26" s="385" t="s">
        <v>1803</v>
      </c>
      <c r="O26" s="385" t="s">
        <v>1811</v>
      </c>
      <c r="P26" s="385">
        <v>0</v>
      </c>
      <c r="Q26" s="385" t="s">
        <v>1803</v>
      </c>
      <c r="R26" s="385" t="s">
        <v>2049</v>
      </c>
      <c r="S26" s="385">
        <v>0</v>
      </c>
      <c r="T26" s="385" t="s">
        <v>1803</v>
      </c>
      <c r="U26" s="385" t="s">
        <v>1809</v>
      </c>
      <c r="V26" s="385">
        <v>2</v>
      </c>
      <c r="W26" s="385"/>
      <c r="X26" s="385"/>
      <c r="Y26" s="385"/>
      <c r="Z26" s="385" t="s">
        <v>2327</v>
      </c>
      <c r="AA26" s="385" t="s">
        <v>1803</v>
      </c>
      <c r="AB26" s="385">
        <v>2</v>
      </c>
      <c r="AC26" s="390"/>
      <c r="AD26" s="416">
        <f>'[1]NGANJUK''Z'!$L$275</f>
        <v>53.9</v>
      </c>
      <c r="AE26" s="417">
        <v>61.8</v>
      </c>
    </row>
    <row r="27" spans="1:31" s="382" customFormat="1" ht="15" customHeight="1">
      <c r="A27" s="414"/>
      <c r="B27" s="398"/>
      <c r="C27" s="385"/>
      <c r="D27" s="385"/>
      <c r="E27" s="385"/>
      <c r="F27" s="415"/>
      <c r="G27" s="387"/>
      <c r="H27" s="385"/>
      <c r="I27" s="387"/>
      <c r="J27" s="387"/>
      <c r="K27" s="387"/>
      <c r="L27" s="385"/>
      <c r="M27" s="385"/>
      <c r="N27" s="385"/>
      <c r="O27" s="385"/>
      <c r="P27" s="385"/>
      <c r="Q27" s="385"/>
      <c r="R27" s="385"/>
      <c r="S27" s="385"/>
      <c r="T27" s="385"/>
      <c r="U27" s="385"/>
      <c r="V27" s="385"/>
      <c r="W27" s="385"/>
      <c r="X27" s="385"/>
      <c r="Y27" s="385"/>
      <c r="Z27" s="385"/>
      <c r="AA27" s="385"/>
      <c r="AB27" s="385"/>
      <c r="AC27" s="390"/>
      <c r="AD27" s="416"/>
      <c r="AE27" s="417"/>
    </row>
    <row r="28" spans="1:31" s="382" customFormat="1" ht="15" customHeight="1">
      <c r="A28" s="413" t="s">
        <v>2330</v>
      </c>
      <c r="B28" s="409">
        <v>5.98</v>
      </c>
      <c r="C28" s="384" t="s">
        <v>2331</v>
      </c>
      <c r="D28" s="385">
        <f>D26+1</f>
        <v>10</v>
      </c>
      <c r="E28" s="414" t="s">
        <v>2394</v>
      </c>
      <c r="F28" s="415" t="s">
        <v>2351</v>
      </c>
      <c r="G28" s="387">
        <v>0.104</v>
      </c>
      <c r="H28" s="385" t="s">
        <v>1802</v>
      </c>
      <c r="I28" s="387">
        <v>19.600000000000001</v>
      </c>
      <c r="J28" s="387">
        <v>4</v>
      </c>
      <c r="K28" s="387">
        <v>4.5</v>
      </c>
      <c r="L28" s="385">
        <v>2</v>
      </c>
      <c r="M28" s="385" t="s">
        <v>1805</v>
      </c>
      <c r="N28" s="385" t="s">
        <v>1801</v>
      </c>
      <c r="O28" s="385" t="s">
        <v>1811</v>
      </c>
      <c r="P28" s="385">
        <v>3</v>
      </c>
      <c r="Q28" s="385" t="s">
        <v>1803</v>
      </c>
      <c r="R28" s="385" t="s">
        <v>2049</v>
      </c>
      <c r="S28" s="385">
        <v>0</v>
      </c>
      <c r="T28" s="385" t="s">
        <v>1803</v>
      </c>
      <c r="U28" s="385" t="s">
        <v>1809</v>
      </c>
      <c r="V28" s="385">
        <v>0</v>
      </c>
      <c r="W28" s="385"/>
      <c r="X28" s="385"/>
      <c r="Y28" s="385"/>
      <c r="Z28" s="385" t="s">
        <v>2324</v>
      </c>
      <c r="AA28" s="385" t="s">
        <v>1805</v>
      </c>
      <c r="AB28" s="385">
        <v>2</v>
      </c>
      <c r="AC28" s="390"/>
      <c r="AD28" s="416"/>
      <c r="AE28" s="417"/>
    </row>
    <row r="29" spans="1:31" s="382" customFormat="1" ht="15" customHeight="1">
      <c r="A29" s="413"/>
      <c r="B29" s="409"/>
      <c r="C29" s="384"/>
      <c r="D29" s="385"/>
      <c r="E29" s="385"/>
      <c r="F29" s="415"/>
      <c r="G29" s="387"/>
      <c r="H29" s="385"/>
      <c r="I29" s="387"/>
      <c r="J29" s="387"/>
      <c r="K29" s="387"/>
      <c r="L29" s="385"/>
      <c r="M29" s="385"/>
      <c r="N29" s="385"/>
      <c r="O29" s="385"/>
      <c r="P29" s="385"/>
      <c r="Q29" s="385"/>
      <c r="R29" s="385"/>
      <c r="S29" s="385"/>
      <c r="T29" s="385"/>
      <c r="U29" s="385"/>
      <c r="V29" s="385"/>
      <c r="W29" s="385"/>
      <c r="X29" s="385"/>
      <c r="Y29" s="385"/>
      <c r="Z29" s="385"/>
      <c r="AA29" s="385"/>
      <c r="AB29" s="385"/>
      <c r="AC29" s="390"/>
      <c r="AD29" s="416"/>
      <c r="AE29" s="417"/>
    </row>
    <row r="30" spans="1:31" s="382" customFormat="1" ht="15" customHeight="1">
      <c r="A30" s="413"/>
      <c r="B30" s="409"/>
      <c r="C30" s="384"/>
      <c r="D30" s="385">
        <f>D28+1</f>
        <v>11</v>
      </c>
      <c r="E30" s="414" t="s">
        <v>2395</v>
      </c>
      <c r="F30" s="415" t="s">
        <v>2353</v>
      </c>
      <c r="G30" s="387">
        <v>0.317</v>
      </c>
      <c r="H30" s="385" t="s">
        <v>1802</v>
      </c>
      <c r="I30" s="387">
        <v>17.8</v>
      </c>
      <c r="J30" s="387">
        <v>7.1</v>
      </c>
      <c r="K30" s="387">
        <v>7.7</v>
      </c>
      <c r="L30" s="385">
        <v>1</v>
      </c>
      <c r="M30" s="385" t="s">
        <v>1799</v>
      </c>
      <c r="N30" s="385" t="s">
        <v>1803</v>
      </c>
      <c r="O30" s="385" t="s">
        <v>1811</v>
      </c>
      <c r="P30" s="385">
        <v>0</v>
      </c>
      <c r="Q30" s="385" t="s">
        <v>1803</v>
      </c>
      <c r="R30" s="385" t="s">
        <v>2049</v>
      </c>
      <c r="S30" s="385">
        <v>0</v>
      </c>
      <c r="T30" s="385" t="s">
        <v>1803</v>
      </c>
      <c r="U30" s="385" t="s">
        <v>1809</v>
      </c>
      <c r="V30" s="385">
        <v>0</v>
      </c>
      <c r="W30" s="385"/>
      <c r="X30" s="385"/>
      <c r="Y30" s="385"/>
      <c r="Z30" s="385" t="s">
        <v>1801</v>
      </c>
      <c r="AA30" s="385" t="s">
        <v>1805</v>
      </c>
      <c r="AB30" s="385">
        <v>2</v>
      </c>
      <c r="AC30" s="416">
        <f>'[2]nganjuk (2)'!$L$79</f>
        <v>48.6</v>
      </c>
      <c r="AD30" s="416">
        <f>G30-AC30</f>
        <v>-48.283000000000001</v>
      </c>
      <c r="AE30" s="390"/>
    </row>
    <row r="31" spans="1:31" s="382" customFormat="1" ht="15" customHeight="1">
      <c r="A31" s="413"/>
      <c r="B31" s="409"/>
      <c r="C31" s="384"/>
      <c r="D31" s="385"/>
      <c r="E31" s="385"/>
      <c r="F31" s="415"/>
      <c r="G31" s="387"/>
      <c r="H31" s="385"/>
      <c r="I31" s="387"/>
      <c r="J31" s="387"/>
      <c r="K31" s="387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5"/>
      <c r="AC31" s="416"/>
      <c r="AD31" s="416"/>
      <c r="AE31" s="390"/>
    </row>
    <row r="32" spans="1:31" s="382" customFormat="1" ht="15" customHeight="1">
      <c r="A32" s="413"/>
      <c r="B32" s="409"/>
      <c r="C32" s="384"/>
      <c r="D32" s="385">
        <f>D30+1</f>
        <v>12</v>
      </c>
      <c r="E32" s="414" t="s">
        <v>2396</v>
      </c>
      <c r="F32" s="415" t="s">
        <v>2356</v>
      </c>
      <c r="G32" s="387">
        <v>0.92700000000000005</v>
      </c>
      <c r="H32" s="385" t="s">
        <v>1802</v>
      </c>
      <c r="I32" s="387">
        <v>7.4</v>
      </c>
      <c r="J32" s="387">
        <v>4</v>
      </c>
      <c r="K32" s="387">
        <v>4.5999999999999996</v>
      </c>
      <c r="L32" s="385">
        <v>1</v>
      </c>
      <c r="M32" s="385" t="s">
        <v>1805</v>
      </c>
      <c r="N32" s="385" t="s">
        <v>1801</v>
      </c>
      <c r="O32" s="385" t="s">
        <v>1811</v>
      </c>
      <c r="P32" s="385">
        <v>3</v>
      </c>
      <c r="Q32" s="385" t="s">
        <v>1803</v>
      </c>
      <c r="R32" s="385" t="s">
        <v>2049</v>
      </c>
      <c r="S32" s="385">
        <v>0</v>
      </c>
      <c r="T32" s="385" t="s">
        <v>1803</v>
      </c>
      <c r="U32" s="385" t="s">
        <v>1809</v>
      </c>
      <c r="V32" s="385">
        <v>0</v>
      </c>
      <c r="W32" s="385"/>
      <c r="X32" s="385"/>
      <c r="Y32" s="385"/>
      <c r="Z32" s="385" t="s">
        <v>1801</v>
      </c>
      <c r="AA32" s="385" t="s">
        <v>1805</v>
      </c>
      <c r="AB32" s="385">
        <v>3</v>
      </c>
      <c r="AC32" s="416">
        <f>'[2]nganjuk (2)'!$L$79</f>
        <v>48.6</v>
      </c>
      <c r="AD32" s="416">
        <f>G32-AC32</f>
        <v>-47.673000000000002</v>
      </c>
      <c r="AE32" s="390"/>
    </row>
    <row r="33" spans="1:31" s="382" customFormat="1" ht="15" customHeight="1">
      <c r="A33" s="413"/>
      <c r="B33" s="409"/>
      <c r="C33" s="384"/>
      <c r="D33" s="385"/>
      <c r="E33" s="385"/>
      <c r="F33" s="415"/>
      <c r="G33" s="387"/>
      <c r="H33" s="385"/>
      <c r="I33" s="387"/>
      <c r="J33" s="387"/>
      <c r="K33" s="387"/>
      <c r="L33" s="385"/>
      <c r="M33" s="385"/>
      <c r="N33" s="385"/>
      <c r="O33" s="385"/>
      <c r="P33" s="385"/>
      <c r="Q33" s="385"/>
      <c r="R33" s="385"/>
      <c r="S33" s="385"/>
      <c r="T33" s="385"/>
      <c r="U33" s="385"/>
      <c r="V33" s="385"/>
      <c r="W33" s="385"/>
      <c r="X33" s="385"/>
      <c r="Y33" s="385"/>
      <c r="Z33" s="385"/>
      <c r="AA33" s="385"/>
      <c r="AB33" s="385"/>
      <c r="AC33" s="416"/>
      <c r="AD33" s="416"/>
      <c r="AE33" s="390"/>
    </row>
    <row r="34" spans="1:31" s="382" customFormat="1" ht="15" customHeight="1">
      <c r="A34" s="413"/>
      <c r="B34" s="409"/>
      <c r="C34" s="384"/>
      <c r="D34" s="385">
        <f>D32+1</f>
        <v>13</v>
      </c>
      <c r="E34" s="414" t="s">
        <v>2397</v>
      </c>
      <c r="F34" s="415" t="s">
        <v>2421</v>
      </c>
      <c r="G34" s="387">
        <v>1.83</v>
      </c>
      <c r="H34" s="385" t="s">
        <v>1802</v>
      </c>
      <c r="I34" s="387">
        <v>7.7</v>
      </c>
      <c r="J34" s="387">
        <v>4.9000000000000004</v>
      </c>
      <c r="K34" s="387">
        <v>7</v>
      </c>
      <c r="L34" s="389">
        <v>2</v>
      </c>
      <c r="M34" s="387" t="s">
        <v>1808</v>
      </c>
      <c r="N34" s="387" t="s">
        <v>1803</v>
      </c>
      <c r="O34" s="387" t="s">
        <v>1811</v>
      </c>
      <c r="P34" s="389">
        <v>0</v>
      </c>
      <c r="Q34" s="387" t="s">
        <v>1803</v>
      </c>
      <c r="R34" s="387" t="s">
        <v>2049</v>
      </c>
      <c r="S34" s="389">
        <v>0</v>
      </c>
      <c r="T34" s="387" t="s">
        <v>1805</v>
      </c>
      <c r="U34" s="387" t="s">
        <v>1800</v>
      </c>
      <c r="V34" s="389">
        <v>1</v>
      </c>
      <c r="W34" s="385"/>
      <c r="X34" s="385"/>
      <c r="Y34" s="385"/>
      <c r="Z34" s="387" t="s">
        <v>2324</v>
      </c>
      <c r="AA34" s="387" t="s">
        <v>1805</v>
      </c>
      <c r="AB34" s="389">
        <v>0</v>
      </c>
      <c r="AC34" s="416">
        <f>'[2]nganjuk (2)'!$L$102</f>
        <v>24.9</v>
      </c>
      <c r="AD34" s="416">
        <f>G34-AC34</f>
        <v>-23.07</v>
      </c>
      <c r="AE34" s="390"/>
    </row>
    <row r="35" spans="1:31" s="382" customFormat="1" ht="15" customHeight="1">
      <c r="A35" s="413"/>
      <c r="B35" s="409"/>
      <c r="C35" s="384"/>
      <c r="D35" s="385"/>
      <c r="E35" s="385"/>
      <c r="F35" s="415"/>
      <c r="G35" s="387"/>
      <c r="H35" s="385"/>
      <c r="I35" s="387"/>
      <c r="J35" s="387"/>
      <c r="K35" s="387"/>
      <c r="L35" s="385"/>
      <c r="M35" s="385"/>
      <c r="N35" s="385"/>
      <c r="O35" s="385"/>
      <c r="P35" s="385"/>
      <c r="Q35" s="385"/>
      <c r="R35" s="385"/>
      <c r="S35" s="385"/>
      <c r="T35" s="385"/>
      <c r="U35" s="385"/>
      <c r="V35" s="385"/>
      <c r="W35" s="385"/>
      <c r="X35" s="385"/>
      <c r="Y35" s="385"/>
      <c r="Z35" s="385"/>
      <c r="AA35" s="385"/>
      <c r="AB35" s="385"/>
      <c r="AC35" s="416"/>
      <c r="AD35" s="416"/>
      <c r="AE35" s="390"/>
    </row>
    <row r="36" spans="1:31" s="382" customFormat="1" ht="15" customHeight="1">
      <c r="A36" s="413"/>
      <c r="B36" s="409"/>
      <c r="C36" s="384"/>
      <c r="D36" s="385">
        <f>D34+1</f>
        <v>14</v>
      </c>
      <c r="E36" s="414" t="s">
        <v>2398</v>
      </c>
      <c r="F36" s="415" t="s">
        <v>2352</v>
      </c>
      <c r="G36" s="387">
        <v>2.3519999999999999</v>
      </c>
      <c r="H36" s="385" t="s">
        <v>1802</v>
      </c>
      <c r="I36" s="385">
        <v>2</v>
      </c>
      <c r="J36" s="385">
        <v>6</v>
      </c>
      <c r="K36" s="385">
        <v>6.9</v>
      </c>
      <c r="L36" s="385">
        <v>2</v>
      </c>
      <c r="M36" s="387" t="s">
        <v>1808</v>
      </c>
      <c r="N36" s="387" t="s">
        <v>1803</v>
      </c>
      <c r="O36" s="387" t="s">
        <v>1811</v>
      </c>
      <c r="P36" s="389">
        <v>0</v>
      </c>
      <c r="Q36" s="387" t="s">
        <v>1803</v>
      </c>
      <c r="R36" s="387" t="s">
        <v>2049</v>
      </c>
      <c r="S36" s="389">
        <v>0</v>
      </c>
      <c r="T36" s="387" t="s">
        <v>1805</v>
      </c>
      <c r="U36" s="387" t="s">
        <v>1800</v>
      </c>
      <c r="V36" s="389">
        <v>1</v>
      </c>
      <c r="W36" s="385"/>
      <c r="X36" s="385"/>
      <c r="Y36" s="385"/>
      <c r="Z36" s="387" t="s">
        <v>2324</v>
      </c>
      <c r="AA36" s="387" t="s">
        <v>1805</v>
      </c>
      <c r="AB36" s="385">
        <v>2</v>
      </c>
      <c r="AC36" s="416"/>
      <c r="AD36" s="416"/>
      <c r="AE36" s="390"/>
    </row>
    <row r="37" spans="1:31" s="382" customFormat="1" ht="15" customHeight="1">
      <c r="A37" s="413"/>
      <c r="B37" s="409"/>
      <c r="C37" s="384"/>
      <c r="D37" s="385"/>
      <c r="E37" s="385"/>
      <c r="F37" s="415"/>
      <c r="G37" s="387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5"/>
      <c r="T37" s="385"/>
      <c r="U37" s="385"/>
      <c r="V37" s="385"/>
      <c r="W37" s="385"/>
      <c r="X37" s="385"/>
      <c r="Y37" s="385"/>
      <c r="Z37" s="385"/>
      <c r="AA37" s="385"/>
      <c r="AB37" s="385"/>
      <c r="AC37" s="416"/>
      <c r="AD37" s="416"/>
      <c r="AE37" s="390"/>
    </row>
    <row r="38" spans="1:31" s="382" customFormat="1" ht="15" customHeight="1">
      <c r="A38" s="413"/>
      <c r="B38" s="409"/>
      <c r="C38" s="384"/>
      <c r="D38" s="385">
        <f>D36+1</f>
        <v>15</v>
      </c>
      <c r="E38" s="414" t="s">
        <v>2399</v>
      </c>
      <c r="F38" s="415" t="s">
        <v>2422</v>
      </c>
      <c r="G38" s="387">
        <v>3.5339999999999998</v>
      </c>
      <c r="H38" s="385" t="s">
        <v>1802</v>
      </c>
      <c r="I38" s="385">
        <v>7.9</v>
      </c>
      <c r="J38" s="385">
        <v>6.35</v>
      </c>
      <c r="K38" s="385">
        <v>7</v>
      </c>
      <c r="L38" s="385">
        <v>1</v>
      </c>
      <c r="M38" s="385" t="s">
        <v>1807</v>
      </c>
      <c r="N38" s="385" t="s">
        <v>1803</v>
      </c>
      <c r="O38" s="385" t="s">
        <v>1811</v>
      </c>
      <c r="P38" s="389">
        <v>0</v>
      </c>
      <c r="Q38" s="385" t="s">
        <v>1803</v>
      </c>
      <c r="R38" s="385" t="s">
        <v>2049</v>
      </c>
      <c r="S38" s="389">
        <v>0</v>
      </c>
      <c r="T38" s="385" t="s">
        <v>1803</v>
      </c>
      <c r="U38" s="385" t="s">
        <v>1809</v>
      </c>
      <c r="V38" s="389">
        <v>0</v>
      </c>
      <c r="W38" s="385"/>
      <c r="X38" s="385"/>
      <c r="Y38" s="385"/>
      <c r="Z38" s="385" t="s">
        <v>1801</v>
      </c>
      <c r="AA38" s="385" t="s">
        <v>1805</v>
      </c>
      <c r="AB38" s="385">
        <v>0</v>
      </c>
      <c r="AC38" s="416"/>
      <c r="AD38" s="416"/>
      <c r="AE38" s="390"/>
    </row>
    <row r="39" spans="1:31" s="382" customFormat="1" ht="15" customHeight="1">
      <c r="A39" s="397"/>
      <c r="B39" s="398"/>
      <c r="C39" s="397"/>
      <c r="D39" s="385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7"/>
      <c r="T39" s="397"/>
      <c r="U39" s="397"/>
      <c r="V39" s="397"/>
      <c r="W39" s="397"/>
      <c r="X39" s="397"/>
      <c r="Y39" s="397"/>
      <c r="Z39" s="397"/>
      <c r="AA39" s="397"/>
      <c r="AB39" s="397"/>
      <c r="AC39" s="416"/>
      <c r="AD39" s="416"/>
      <c r="AE39" s="390"/>
    </row>
    <row r="40" spans="1:31" s="382" customFormat="1" ht="15" customHeight="1">
      <c r="A40" s="413" t="s">
        <v>2332</v>
      </c>
      <c r="B40" s="409">
        <v>11.170999999999999</v>
      </c>
      <c r="C40" s="384" t="s">
        <v>2333</v>
      </c>
      <c r="D40" s="385">
        <f>D38+1</f>
        <v>16</v>
      </c>
      <c r="E40" s="418" t="s">
        <v>2400</v>
      </c>
      <c r="F40" s="415" t="s">
        <v>2355</v>
      </c>
      <c r="G40" s="387">
        <v>0.34599999999999997</v>
      </c>
      <c r="H40" s="385" t="s">
        <v>1802</v>
      </c>
      <c r="I40" s="387">
        <v>5.4</v>
      </c>
      <c r="J40" s="387">
        <v>4.0999999999999996</v>
      </c>
      <c r="K40" s="387">
        <v>4.5999999999999996</v>
      </c>
      <c r="L40" s="385">
        <v>1</v>
      </c>
      <c r="M40" s="385" t="s">
        <v>1807</v>
      </c>
      <c r="N40" s="385" t="s">
        <v>1803</v>
      </c>
      <c r="O40" s="385" t="s">
        <v>1811</v>
      </c>
      <c r="P40" s="385">
        <v>0</v>
      </c>
      <c r="Q40" s="385" t="s">
        <v>1803</v>
      </c>
      <c r="R40" s="385" t="s">
        <v>2049</v>
      </c>
      <c r="S40" s="385">
        <v>0</v>
      </c>
      <c r="T40" s="385" t="s">
        <v>1803</v>
      </c>
      <c r="U40" s="385" t="s">
        <v>1809</v>
      </c>
      <c r="V40" s="385">
        <v>1</v>
      </c>
      <c r="W40" s="385"/>
      <c r="X40" s="385"/>
      <c r="Y40" s="385"/>
      <c r="Z40" s="385" t="s">
        <v>1801</v>
      </c>
      <c r="AA40" s="385" t="s">
        <v>1805</v>
      </c>
      <c r="AB40" s="385">
        <v>0</v>
      </c>
      <c r="AC40" s="416"/>
      <c r="AD40" s="416"/>
      <c r="AE40" s="390"/>
    </row>
    <row r="41" spans="1:31" s="382" customFormat="1" ht="15" customHeight="1">
      <c r="A41" s="384"/>
      <c r="B41" s="409"/>
      <c r="C41" s="384"/>
      <c r="D41" s="385"/>
      <c r="E41" s="414"/>
      <c r="F41" s="415"/>
      <c r="G41" s="387"/>
      <c r="H41" s="385"/>
      <c r="I41" s="387"/>
      <c r="J41" s="387"/>
      <c r="K41" s="387"/>
      <c r="L41" s="385"/>
      <c r="M41" s="385"/>
      <c r="N41" s="385"/>
      <c r="O41" s="385"/>
      <c r="P41" s="385"/>
      <c r="Q41" s="385"/>
      <c r="R41" s="385"/>
      <c r="S41" s="385"/>
      <c r="T41" s="385"/>
      <c r="U41" s="385"/>
      <c r="V41" s="385"/>
      <c r="W41" s="385"/>
      <c r="X41" s="385"/>
      <c r="Y41" s="385"/>
      <c r="Z41" s="385"/>
      <c r="AA41" s="385"/>
      <c r="AB41" s="385"/>
      <c r="AC41" s="416"/>
      <c r="AD41" s="416"/>
      <c r="AE41" s="390"/>
    </row>
    <row r="42" spans="1:31" s="382" customFormat="1" ht="15" customHeight="1">
      <c r="A42" s="384"/>
      <c r="B42" s="409"/>
      <c r="C42" s="384"/>
      <c r="D42" s="385">
        <f>D40+1</f>
        <v>17</v>
      </c>
      <c r="E42" s="418" t="s">
        <v>2401</v>
      </c>
      <c r="F42" s="415" t="s">
        <v>2350</v>
      </c>
      <c r="G42" s="387">
        <v>2.0489999999999999</v>
      </c>
      <c r="H42" s="385" t="s">
        <v>1802</v>
      </c>
      <c r="I42" s="387">
        <v>2.4</v>
      </c>
      <c r="J42" s="387">
        <v>5.8</v>
      </c>
      <c r="K42" s="387">
        <v>6.7</v>
      </c>
      <c r="L42" s="385">
        <v>1</v>
      </c>
      <c r="M42" s="385" t="s">
        <v>1807</v>
      </c>
      <c r="N42" s="385" t="s">
        <v>1803</v>
      </c>
      <c r="O42" s="385" t="s">
        <v>1811</v>
      </c>
      <c r="P42" s="385">
        <v>2</v>
      </c>
      <c r="Q42" s="385" t="s">
        <v>1803</v>
      </c>
      <c r="R42" s="385" t="s">
        <v>2049</v>
      </c>
      <c r="S42" s="385">
        <v>2</v>
      </c>
      <c r="T42" s="385" t="s">
        <v>1805</v>
      </c>
      <c r="U42" s="385" t="s">
        <v>1800</v>
      </c>
      <c r="V42" s="385">
        <v>0</v>
      </c>
      <c r="W42" s="385"/>
      <c r="X42" s="385"/>
      <c r="Y42" s="385"/>
      <c r="Z42" s="385" t="s">
        <v>1801</v>
      </c>
      <c r="AA42" s="385" t="s">
        <v>1805</v>
      </c>
      <c r="AB42" s="385">
        <v>0</v>
      </c>
      <c r="AC42" s="416"/>
      <c r="AD42" s="416"/>
      <c r="AE42" s="390"/>
    </row>
    <row r="43" spans="1:31" s="382" customFormat="1" ht="15" customHeight="1">
      <c r="A43" s="384"/>
      <c r="B43" s="409"/>
      <c r="C43" s="384"/>
      <c r="D43" s="385"/>
      <c r="E43" s="414"/>
      <c r="F43" s="415"/>
      <c r="G43" s="387"/>
      <c r="H43" s="385"/>
      <c r="I43" s="387"/>
      <c r="J43" s="387"/>
      <c r="K43" s="387"/>
      <c r="L43" s="385"/>
      <c r="M43" s="385"/>
      <c r="N43" s="385"/>
      <c r="O43" s="385"/>
      <c r="P43" s="385"/>
      <c r="Q43" s="385"/>
      <c r="R43" s="385"/>
      <c r="S43" s="385"/>
      <c r="T43" s="385"/>
      <c r="U43" s="385"/>
      <c r="V43" s="385"/>
      <c r="W43" s="385"/>
      <c r="X43" s="385"/>
      <c r="Y43" s="385"/>
      <c r="Z43" s="385"/>
      <c r="AA43" s="385"/>
      <c r="AB43" s="385"/>
      <c r="AC43" s="416"/>
      <c r="AD43" s="416"/>
      <c r="AE43" s="390"/>
    </row>
    <row r="44" spans="1:31" s="382" customFormat="1" ht="15" customHeight="1">
      <c r="A44" s="384"/>
      <c r="B44" s="409"/>
      <c r="C44" s="384"/>
      <c r="D44" s="385">
        <f>D42+1</f>
        <v>18</v>
      </c>
      <c r="E44" s="418" t="s">
        <v>2402</v>
      </c>
      <c r="F44" s="415" t="s">
        <v>2357</v>
      </c>
      <c r="G44" s="387">
        <v>4.7469999999999999</v>
      </c>
      <c r="H44" s="385" t="s">
        <v>1802</v>
      </c>
      <c r="I44" s="387">
        <v>2</v>
      </c>
      <c r="J44" s="387">
        <v>6</v>
      </c>
      <c r="K44" s="387">
        <v>6.8</v>
      </c>
      <c r="L44" s="385">
        <v>1</v>
      </c>
      <c r="M44" s="385" t="s">
        <v>1807</v>
      </c>
      <c r="N44" s="385" t="s">
        <v>1803</v>
      </c>
      <c r="O44" s="385" t="s">
        <v>1811</v>
      </c>
      <c r="P44" s="385">
        <v>3</v>
      </c>
      <c r="Q44" s="385" t="s">
        <v>1803</v>
      </c>
      <c r="R44" s="385" t="s">
        <v>2049</v>
      </c>
      <c r="S44" s="385">
        <v>3</v>
      </c>
      <c r="T44" s="385" t="s">
        <v>1805</v>
      </c>
      <c r="U44" s="385" t="s">
        <v>1800</v>
      </c>
      <c r="V44" s="385">
        <v>0</v>
      </c>
      <c r="W44" s="385"/>
      <c r="X44" s="385"/>
      <c r="Y44" s="385"/>
      <c r="Z44" s="385" t="s">
        <v>1801</v>
      </c>
      <c r="AA44" s="385" t="s">
        <v>1805</v>
      </c>
      <c r="AB44" s="385">
        <v>0</v>
      </c>
      <c r="AC44" s="416"/>
      <c r="AD44" s="416"/>
      <c r="AE44" s="390"/>
    </row>
    <row r="45" spans="1:31" s="382" customFormat="1" ht="15" customHeight="1">
      <c r="A45" s="384"/>
      <c r="B45" s="409"/>
      <c r="C45" s="384"/>
      <c r="D45" s="385"/>
      <c r="E45" s="414"/>
      <c r="F45" s="415"/>
      <c r="G45" s="387"/>
      <c r="H45" s="385"/>
      <c r="I45" s="387"/>
      <c r="J45" s="387"/>
      <c r="K45" s="387"/>
      <c r="L45" s="385"/>
      <c r="M45" s="385"/>
      <c r="N45" s="385"/>
      <c r="O45" s="385"/>
      <c r="P45" s="385"/>
      <c r="Q45" s="385"/>
      <c r="R45" s="385"/>
      <c r="S45" s="385"/>
      <c r="T45" s="385"/>
      <c r="U45" s="385"/>
      <c r="V45" s="385"/>
      <c r="W45" s="385"/>
      <c r="X45" s="385"/>
      <c r="Y45" s="385"/>
      <c r="Z45" s="385"/>
      <c r="AA45" s="385"/>
      <c r="AB45" s="385"/>
      <c r="AC45" s="416"/>
      <c r="AD45" s="416"/>
      <c r="AE45" s="390"/>
    </row>
    <row r="46" spans="1:31" s="382" customFormat="1" ht="15" customHeight="1">
      <c r="A46" s="384"/>
      <c r="B46" s="409"/>
      <c r="C46" s="384"/>
      <c r="D46" s="385">
        <f>D44+1</f>
        <v>19</v>
      </c>
      <c r="E46" s="418" t="s">
        <v>2403</v>
      </c>
      <c r="F46" s="415" t="s">
        <v>2358</v>
      </c>
      <c r="G46" s="387">
        <v>4.8</v>
      </c>
      <c r="H46" s="385" t="s">
        <v>1802</v>
      </c>
      <c r="I46" s="387">
        <v>5.7</v>
      </c>
      <c r="J46" s="387">
        <v>3</v>
      </c>
      <c r="K46" s="387">
        <v>3.3</v>
      </c>
      <c r="L46" s="385">
        <v>1</v>
      </c>
      <c r="M46" s="385" t="s">
        <v>1805</v>
      </c>
      <c r="N46" s="385" t="s">
        <v>1801</v>
      </c>
      <c r="O46" s="385" t="s">
        <v>1811</v>
      </c>
      <c r="P46" s="385">
        <v>3</v>
      </c>
      <c r="Q46" s="385" t="s">
        <v>1803</v>
      </c>
      <c r="R46" s="385" t="s">
        <v>2049</v>
      </c>
      <c r="S46" s="385">
        <v>0</v>
      </c>
      <c r="T46" s="385" t="s">
        <v>1803</v>
      </c>
      <c r="U46" s="385" t="s">
        <v>1809</v>
      </c>
      <c r="V46" s="385">
        <v>2</v>
      </c>
      <c r="W46" s="385"/>
      <c r="X46" s="385"/>
      <c r="Y46" s="385"/>
      <c r="Z46" s="385" t="s">
        <v>1801</v>
      </c>
      <c r="AA46" s="385" t="s">
        <v>1805</v>
      </c>
      <c r="AB46" s="385">
        <v>3</v>
      </c>
      <c r="AC46" s="416"/>
      <c r="AD46" s="416"/>
      <c r="AE46" s="390"/>
    </row>
    <row r="47" spans="1:31" s="382" customFormat="1" ht="15" customHeight="1">
      <c r="A47" s="384"/>
      <c r="B47" s="409"/>
      <c r="C47" s="384"/>
      <c r="D47" s="385"/>
      <c r="E47" s="414"/>
      <c r="F47" s="415"/>
      <c r="G47" s="387"/>
      <c r="H47" s="385"/>
      <c r="I47" s="387"/>
      <c r="J47" s="387"/>
      <c r="K47" s="387"/>
      <c r="L47" s="385"/>
      <c r="M47" s="385"/>
      <c r="N47" s="385"/>
      <c r="O47" s="385"/>
      <c r="P47" s="385"/>
      <c r="Q47" s="385"/>
      <c r="R47" s="385"/>
      <c r="S47" s="385"/>
      <c r="T47" s="385"/>
      <c r="U47" s="385"/>
      <c r="V47" s="385"/>
      <c r="W47" s="385"/>
      <c r="X47" s="385"/>
      <c r="Y47" s="385"/>
      <c r="Z47" s="385"/>
      <c r="AA47" s="385"/>
      <c r="AB47" s="385"/>
      <c r="AC47" s="416"/>
      <c r="AD47" s="416"/>
      <c r="AE47" s="390"/>
    </row>
    <row r="48" spans="1:31" s="382" customFormat="1" ht="15" customHeight="1">
      <c r="A48" s="384"/>
      <c r="B48" s="409"/>
      <c r="C48" s="384"/>
      <c r="D48" s="385">
        <f>D46+1</f>
        <v>20</v>
      </c>
      <c r="E48" s="418" t="s">
        <v>2404</v>
      </c>
      <c r="F48" s="415" t="s">
        <v>2359</v>
      </c>
      <c r="G48" s="387">
        <v>6.274</v>
      </c>
      <c r="H48" s="385" t="s">
        <v>1802</v>
      </c>
      <c r="I48" s="387">
        <v>3</v>
      </c>
      <c r="J48" s="387">
        <v>4.8</v>
      </c>
      <c r="K48" s="387">
        <v>5.4</v>
      </c>
      <c r="L48" s="385">
        <v>1</v>
      </c>
      <c r="M48" s="385" t="s">
        <v>1807</v>
      </c>
      <c r="N48" s="385" t="s">
        <v>1803</v>
      </c>
      <c r="O48" s="385" t="s">
        <v>1811</v>
      </c>
      <c r="P48" s="385">
        <v>0</v>
      </c>
      <c r="Q48" s="385" t="s">
        <v>1803</v>
      </c>
      <c r="R48" s="385" t="s">
        <v>2049</v>
      </c>
      <c r="S48" s="385">
        <v>0</v>
      </c>
      <c r="T48" s="385" t="s">
        <v>1805</v>
      </c>
      <c r="U48" s="385" t="s">
        <v>1800</v>
      </c>
      <c r="V48" s="385">
        <v>0</v>
      </c>
      <c r="W48" s="385"/>
      <c r="X48" s="385"/>
      <c r="Y48" s="385"/>
      <c r="Z48" s="385" t="s">
        <v>1801</v>
      </c>
      <c r="AA48" s="385" t="s">
        <v>1805</v>
      </c>
      <c r="AB48" s="385">
        <v>0</v>
      </c>
      <c r="AC48" s="416"/>
      <c r="AD48" s="416"/>
      <c r="AE48" s="390"/>
    </row>
    <row r="49" spans="1:31" s="382" customFormat="1" ht="15" customHeight="1">
      <c r="A49" s="384"/>
      <c r="B49" s="409"/>
      <c r="C49" s="384"/>
      <c r="D49" s="385"/>
      <c r="E49" s="414"/>
      <c r="F49" s="415"/>
      <c r="G49" s="387"/>
      <c r="H49" s="385"/>
      <c r="I49" s="387"/>
      <c r="J49" s="387"/>
      <c r="K49" s="387"/>
      <c r="L49" s="385"/>
      <c r="M49" s="385"/>
      <c r="N49" s="385"/>
      <c r="O49" s="385"/>
      <c r="P49" s="385"/>
      <c r="Q49" s="385"/>
      <c r="R49" s="385"/>
      <c r="S49" s="385"/>
      <c r="T49" s="385"/>
      <c r="U49" s="385"/>
      <c r="V49" s="385"/>
      <c r="W49" s="385"/>
      <c r="X49" s="385"/>
      <c r="Y49" s="385"/>
      <c r="Z49" s="385"/>
      <c r="AA49" s="385"/>
      <c r="AB49" s="385"/>
      <c r="AC49" s="416"/>
      <c r="AD49" s="416"/>
      <c r="AE49" s="390"/>
    </row>
    <row r="50" spans="1:31" s="382" customFormat="1" ht="15" customHeight="1">
      <c r="A50" s="384"/>
      <c r="B50" s="409"/>
      <c r="C50" s="384"/>
      <c r="D50" s="385">
        <f>D48+1</f>
        <v>21</v>
      </c>
      <c r="E50" s="418" t="s">
        <v>2405</v>
      </c>
      <c r="F50" s="415" t="s">
        <v>2360</v>
      </c>
      <c r="G50" s="387">
        <v>6.5970000000000004</v>
      </c>
      <c r="H50" s="385" t="s">
        <v>1802</v>
      </c>
      <c r="I50" s="387">
        <v>24.3</v>
      </c>
      <c r="J50" s="387">
        <v>3.4</v>
      </c>
      <c r="K50" s="387">
        <v>3.4</v>
      </c>
      <c r="L50" s="385">
        <v>2</v>
      </c>
      <c r="M50" s="385" t="s">
        <v>1799</v>
      </c>
      <c r="N50" s="385" t="s">
        <v>1801</v>
      </c>
      <c r="O50" s="385" t="s">
        <v>1811</v>
      </c>
      <c r="P50" s="385">
        <v>4</v>
      </c>
      <c r="Q50" s="385" t="s">
        <v>1816</v>
      </c>
      <c r="R50" s="385" t="s">
        <v>1816</v>
      </c>
      <c r="S50" s="385">
        <v>3</v>
      </c>
      <c r="T50" s="385" t="s">
        <v>1800</v>
      </c>
      <c r="U50" s="385" t="s">
        <v>1801</v>
      </c>
      <c r="V50" s="385">
        <v>1</v>
      </c>
      <c r="W50" s="385"/>
      <c r="X50" s="385"/>
      <c r="Y50" s="385"/>
      <c r="Z50" s="385" t="s">
        <v>2324</v>
      </c>
      <c r="AA50" s="385" t="s">
        <v>1805</v>
      </c>
      <c r="AB50" s="385">
        <v>1</v>
      </c>
      <c r="AC50" s="416"/>
      <c r="AD50" s="416"/>
      <c r="AE50" s="390"/>
    </row>
    <row r="51" spans="1:31" s="382" customFormat="1" ht="15" customHeight="1">
      <c r="A51" s="397"/>
      <c r="B51" s="398"/>
      <c r="C51" s="397"/>
      <c r="D51" s="385"/>
      <c r="E51" s="414"/>
      <c r="F51" s="415"/>
      <c r="G51" s="387"/>
      <c r="H51" s="385"/>
      <c r="I51" s="387"/>
      <c r="J51" s="387"/>
      <c r="K51" s="387"/>
      <c r="L51" s="385"/>
      <c r="M51" s="385"/>
      <c r="N51" s="385"/>
      <c r="O51" s="385"/>
      <c r="P51" s="385"/>
      <c r="Q51" s="385"/>
      <c r="R51" s="385"/>
      <c r="S51" s="385"/>
      <c r="T51" s="385"/>
      <c r="U51" s="385"/>
      <c r="V51" s="385"/>
      <c r="W51" s="385"/>
      <c r="X51" s="385"/>
      <c r="Y51" s="385"/>
      <c r="Z51" s="385"/>
      <c r="AA51" s="385"/>
      <c r="AB51" s="385"/>
      <c r="AC51" s="416"/>
      <c r="AD51" s="416"/>
      <c r="AE51" s="390"/>
    </row>
    <row r="52" spans="1:31" s="382" customFormat="1" ht="15" customHeight="1">
      <c r="A52" s="414" t="s">
        <v>2334</v>
      </c>
      <c r="B52" s="398">
        <v>1.69</v>
      </c>
      <c r="C52" s="385" t="s">
        <v>2335</v>
      </c>
      <c r="D52" s="385">
        <f>D50+1</f>
        <v>22</v>
      </c>
      <c r="E52" s="414" t="s">
        <v>2406</v>
      </c>
      <c r="F52" s="415" t="s">
        <v>2361</v>
      </c>
      <c r="G52" s="387">
        <v>0.59399999999999997</v>
      </c>
      <c r="H52" s="385" t="s">
        <v>1802</v>
      </c>
      <c r="I52" s="387">
        <v>5</v>
      </c>
      <c r="J52" s="387">
        <v>3</v>
      </c>
      <c r="K52" s="387">
        <v>3.6</v>
      </c>
      <c r="L52" s="385">
        <v>1</v>
      </c>
      <c r="M52" s="385" t="s">
        <v>1799</v>
      </c>
      <c r="N52" s="385" t="s">
        <v>1803</v>
      </c>
      <c r="O52" s="385" t="s">
        <v>1811</v>
      </c>
      <c r="P52" s="385">
        <v>0</v>
      </c>
      <c r="Q52" s="385" t="s">
        <v>1803</v>
      </c>
      <c r="R52" s="385" t="s">
        <v>1803</v>
      </c>
      <c r="S52" s="385">
        <v>0</v>
      </c>
      <c r="T52" s="385" t="s">
        <v>1803</v>
      </c>
      <c r="U52" s="385" t="s">
        <v>1809</v>
      </c>
      <c r="V52" s="385">
        <v>0</v>
      </c>
      <c r="W52" s="385"/>
      <c r="X52" s="385"/>
      <c r="Y52" s="385"/>
      <c r="Z52" s="385" t="s">
        <v>1801</v>
      </c>
      <c r="AA52" s="385" t="s">
        <v>1805</v>
      </c>
      <c r="AB52" s="385">
        <v>3</v>
      </c>
      <c r="AC52" s="416"/>
      <c r="AD52" s="416"/>
      <c r="AE52" s="390"/>
    </row>
    <row r="53" spans="1:31" s="382" customFormat="1" ht="15" customHeight="1">
      <c r="A53" s="397"/>
      <c r="B53" s="398"/>
      <c r="C53" s="397"/>
      <c r="D53" s="385"/>
      <c r="E53" s="414"/>
      <c r="F53" s="415"/>
      <c r="G53" s="387"/>
      <c r="H53" s="385"/>
      <c r="I53" s="387"/>
      <c r="J53" s="387"/>
      <c r="K53" s="387"/>
      <c r="L53" s="385"/>
      <c r="M53" s="385"/>
      <c r="N53" s="385"/>
      <c r="O53" s="385"/>
      <c r="P53" s="385"/>
      <c r="Q53" s="385"/>
      <c r="R53" s="385"/>
      <c r="S53" s="385"/>
      <c r="T53" s="385"/>
      <c r="U53" s="385"/>
      <c r="V53" s="385"/>
      <c r="W53" s="385"/>
      <c r="X53" s="385"/>
      <c r="Y53" s="385"/>
      <c r="Z53" s="385"/>
      <c r="AA53" s="385"/>
      <c r="AB53" s="385"/>
      <c r="AC53" s="416"/>
      <c r="AD53" s="416"/>
      <c r="AE53" s="390"/>
    </row>
    <row r="54" spans="1:31" s="382" customFormat="1" ht="15" customHeight="1">
      <c r="A54" s="414" t="s">
        <v>2336</v>
      </c>
      <c r="B54" s="398">
        <v>1.52</v>
      </c>
      <c r="C54" s="385" t="s">
        <v>2337</v>
      </c>
      <c r="D54" s="385">
        <f>D52+1</f>
        <v>23</v>
      </c>
      <c r="E54" s="414" t="s">
        <v>2407</v>
      </c>
      <c r="F54" s="415" t="s">
        <v>596</v>
      </c>
      <c r="G54" s="387">
        <v>1.151</v>
      </c>
      <c r="H54" s="385" t="s">
        <v>1802</v>
      </c>
      <c r="I54" s="387">
        <v>2.6</v>
      </c>
      <c r="J54" s="387">
        <v>3.9</v>
      </c>
      <c r="K54" s="387">
        <v>4.8</v>
      </c>
      <c r="L54" s="385">
        <v>1</v>
      </c>
      <c r="M54" s="385" t="s">
        <v>1807</v>
      </c>
      <c r="N54" s="385" t="s">
        <v>1803</v>
      </c>
      <c r="O54" s="385" t="s">
        <v>1811</v>
      </c>
      <c r="P54" s="385">
        <v>3</v>
      </c>
      <c r="Q54" s="385" t="s">
        <v>1803</v>
      </c>
      <c r="R54" s="385" t="s">
        <v>2049</v>
      </c>
      <c r="S54" s="385">
        <v>3</v>
      </c>
      <c r="T54" s="385" t="s">
        <v>1800</v>
      </c>
      <c r="U54" s="385" t="s">
        <v>1800</v>
      </c>
      <c r="V54" s="385">
        <v>3</v>
      </c>
      <c r="W54" s="385"/>
      <c r="X54" s="385"/>
      <c r="Y54" s="385"/>
      <c r="Z54" s="385" t="s">
        <v>1801</v>
      </c>
      <c r="AA54" s="385" t="s">
        <v>1805</v>
      </c>
      <c r="AB54" s="385">
        <v>3</v>
      </c>
      <c r="AC54" s="416"/>
      <c r="AD54" s="416"/>
      <c r="AE54" s="390"/>
    </row>
    <row r="55" spans="1:31" s="382" customFormat="1" ht="15" customHeight="1">
      <c r="A55" s="397"/>
      <c r="B55" s="398"/>
      <c r="C55" s="397"/>
      <c r="D55" s="385"/>
      <c r="E55" s="414"/>
      <c r="F55" s="415"/>
      <c r="G55" s="387"/>
      <c r="H55" s="385"/>
      <c r="I55" s="387"/>
      <c r="J55" s="387"/>
      <c r="K55" s="387"/>
      <c r="L55" s="385"/>
      <c r="M55" s="385"/>
      <c r="N55" s="385"/>
      <c r="O55" s="385"/>
      <c r="P55" s="385"/>
      <c r="Q55" s="385"/>
      <c r="R55" s="385"/>
      <c r="S55" s="385"/>
      <c r="T55" s="385"/>
      <c r="U55" s="385"/>
      <c r="V55" s="385"/>
      <c r="W55" s="385"/>
      <c r="X55" s="385"/>
      <c r="Y55" s="385"/>
      <c r="Z55" s="385"/>
      <c r="AA55" s="385"/>
      <c r="AB55" s="385"/>
      <c r="AC55" s="416"/>
      <c r="AD55" s="416"/>
      <c r="AE55" s="390"/>
    </row>
    <row r="56" spans="1:31" s="382" customFormat="1" ht="15" customHeight="1">
      <c r="A56" s="414">
        <v>789</v>
      </c>
      <c r="B56" s="398">
        <v>0.89</v>
      </c>
      <c r="C56" s="385" t="s">
        <v>2338</v>
      </c>
      <c r="D56" s="385"/>
      <c r="E56" s="414"/>
      <c r="F56" s="415"/>
      <c r="G56" s="387"/>
      <c r="H56" s="385"/>
      <c r="I56" s="387"/>
      <c r="J56" s="387"/>
      <c r="K56" s="387"/>
      <c r="L56" s="385"/>
      <c r="M56" s="385"/>
      <c r="N56" s="385"/>
      <c r="O56" s="385"/>
      <c r="P56" s="385"/>
      <c r="Q56" s="385"/>
      <c r="R56" s="385"/>
      <c r="S56" s="385"/>
      <c r="T56" s="385"/>
      <c r="U56" s="385"/>
      <c r="V56" s="385"/>
      <c r="W56" s="385"/>
      <c r="X56" s="385"/>
      <c r="Y56" s="385"/>
      <c r="Z56" s="385"/>
      <c r="AA56" s="385"/>
      <c r="AB56" s="385"/>
      <c r="AC56" s="416">
        <f>'[3]nganjuk (3)'!$L$75</f>
        <v>38</v>
      </c>
      <c r="AD56" s="416">
        <f>G56-AC56</f>
        <v>-38</v>
      </c>
      <c r="AE56" s="390">
        <v>5</v>
      </c>
    </row>
    <row r="57" spans="1:31" s="382" customFormat="1" ht="15" customHeight="1">
      <c r="A57" s="385"/>
      <c r="B57" s="398"/>
      <c r="C57" s="385"/>
      <c r="D57" s="385"/>
      <c r="E57" s="414"/>
      <c r="F57" s="415"/>
      <c r="G57" s="387"/>
      <c r="H57" s="385"/>
      <c r="I57" s="387"/>
      <c r="J57" s="387"/>
      <c r="K57" s="387"/>
      <c r="L57" s="385"/>
      <c r="M57" s="385"/>
      <c r="N57" s="385"/>
      <c r="O57" s="385"/>
      <c r="P57" s="385"/>
      <c r="Q57" s="385"/>
      <c r="R57" s="385"/>
      <c r="S57" s="385"/>
      <c r="T57" s="385"/>
      <c r="U57" s="385"/>
      <c r="V57" s="385"/>
      <c r="W57" s="385"/>
      <c r="X57" s="385"/>
      <c r="Y57" s="385"/>
      <c r="Z57" s="385"/>
      <c r="AA57" s="385"/>
      <c r="AB57" s="385"/>
      <c r="AC57" s="416"/>
      <c r="AD57" s="416"/>
      <c r="AE57" s="390"/>
    </row>
    <row r="58" spans="1:31" s="382" customFormat="1" ht="15" customHeight="1">
      <c r="A58" s="413">
        <v>790</v>
      </c>
      <c r="B58" s="409">
        <v>1.94</v>
      </c>
      <c r="C58" s="384" t="s">
        <v>1256</v>
      </c>
      <c r="D58" s="385">
        <f>D54+1</f>
        <v>24</v>
      </c>
      <c r="E58" s="414" t="s">
        <v>2408</v>
      </c>
      <c r="F58" s="415" t="s">
        <v>380</v>
      </c>
      <c r="G58" s="387">
        <v>0.34399999999999997</v>
      </c>
      <c r="H58" s="385" t="s">
        <v>1802</v>
      </c>
      <c r="I58" s="387">
        <v>12</v>
      </c>
      <c r="J58" s="387">
        <v>6</v>
      </c>
      <c r="K58" s="387">
        <v>6.5</v>
      </c>
      <c r="L58" s="385">
        <v>1</v>
      </c>
      <c r="M58" s="385" t="s">
        <v>1805</v>
      </c>
      <c r="N58" s="385" t="s">
        <v>1801</v>
      </c>
      <c r="O58" s="385" t="s">
        <v>1811</v>
      </c>
      <c r="P58" s="385">
        <v>0</v>
      </c>
      <c r="Q58" s="385" t="s">
        <v>1803</v>
      </c>
      <c r="R58" s="385" t="s">
        <v>2049</v>
      </c>
      <c r="S58" s="385">
        <v>0</v>
      </c>
      <c r="T58" s="385" t="s">
        <v>1803</v>
      </c>
      <c r="U58" s="385" t="s">
        <v>1809</v>
      </c>
      <c r="V58" s="385">
        <v>0</v>
      </c>
      <c r="W58" s="385"/>
      <c r="X58" s="385"/>
      <c r="Y58" s="385"/>
      <c r="Z58" s="385" t="s">
        <v>1801</v>
      </c>
      <c r="AA58" s="385" t="s">
        <v>1803</v>
      </c>
      <c r="AB58" s="385">
        <v>0</v>
      </c>
      <c r="AC58" s="416">
        <f>'[2]nganjuk (2)'!$L$61</f>
        <v>11</v>
      </c>
      <c r="AD58" s="416">
        <f>G58-AC58</f>
        <v>-10.656000000000001</v>
      </c>
      <c r="AE58" s="390"/>
    </row>
    <row r="59" spans="1:31" s="382" customFormat="1" ht="15" customHeight="1">
      <c r="A59" s="413"/>
      <c r="B59" s="409"/>
      <c r="C59" s="384"/>
      <c r="D59" s="385"/>
      <c r="E59" s="414"/>
      <c r="F59" s="415"/>
      <c r="G59" s="387"/>
      <c r="H59" s="385"/>
      <c r="I59" s="387"/>
      <c r="J59" s="387"/>
      <c r="K59" s="387"/>
      <c r="L59" s="385"/>
      <c r="M59" s="385"/>
      <c r="N59" s="385"/>
      <c r="O59" s="385"/>
      <c r="P59" s="385"/>
      <c r="Q59" s="385"/>
      <c r="R59" s="385"/>
      <c r="S59" s="385"/>
      <c r="T59" s="385"/>
      <c r="U59" s="385"/>
      <c r="V59" s="385"/>
      <c r="W59" s="385"/>
      <c r="X59" s="385"/>
      <c r="Y59" s="385"/>
      <c r="Z59" s="385"/>
      <c r="AA59" s="385"/>
      <c r="AB59" s="385"/>
      <c r="AC59" s="416"/>
      <c r="AD59" s="416"/>
      <c r="AE59" s="390"/>
    </row>
    <row r="60" spans="1:31" s="382" customFormat="1" ht="15" customHeight="1">
      <c r="A60" s="413"/>
      <c r="B60" s="409"/>
      <c r="C60" s="384"/>
      <c r="D60" s="385">
        <f>D58+1</f>
        <v>25</v>
      </c>
      <c r="E60" s="414" t="s">
        <v>2409</v>
      </c>
      <c r="F60" s="415" t="s">
        <v>2362</v>
      </c>
      <c r="G60" s="387">
        <v>0.85599999999999998</v>
      </c>
      <c r="H60" s="385" t="s">
        <v>1802</v>
      </c>
      <c r="I60" s="387">
        <v>6</v>
      </c>
      <c r="J60" s="387">
        <v>5.2</v>
      </c>
      <c r="K60" s="387">
        <v>5.8</v>
      </c>
      <c r="L60" s="385">
        <v>1</v>
      </c>
      <c r="M60" s="385" t="s">
        <v>1799</v>
      </c>
      <c r="N60" s="385" t="s">
        <v>1803</v>
      </c>
      <c r="O60" s="385" t="s">
        <v>1811</v>
      </c>
      <c r="P60" s="385">
        <v>0</v>
      </c>
      <c r="Q60" s="385" t="s">
        <v>1803</v>
      </c>
      <c r="R60" s="385" t="s">
        <v>1803</v>
      </c>
      <c r="S60" s="385">
        <v>0</v>
      </c>
      <c r="T60" s="385" t="s">
        <v>1803</v>
      </c>
      <c r="U60" s="385" t="s">
        <v>1809</v>
      </c>
      <c r="V60" s="385">
        <v>0</v>
      </c>
      <c r="W60" s="385"/>
      <c r="X60" s="385"/>
      <c r="Y60" s="385"/>
      <c r="Z60" s="385" t="s">
        <v>1801</v>
      </c>
      <c r="AA60" s="385" t="s">
        <v>1805</v>
      </c>
      <c r="AB60" s="385">
        <v>3</v>
      </c>
      <c r="AC60" s="416"/>
      <c r="AD60" s="416"/>
      <c r="AE60" s="390"/>
    </row>
    <row r="61" spans="1:31" s="382" customFormat="1" ht="15" customHeight="1">
      <c r="A61" s="413"/>
      <c r="B61" s="409"/>
      <c r="C61" s="384"/>
      <c r="D61" s="385"/>
      <c r="E61" s="414"/>
      <c r="F61" s="415"/>
      <c r="G61" s="387"/>
      <c r="H61" s="385"/>
      <c r="I61" s="387"/>
      <c r="J61" s="387"/>
      <c r="K61" s="387"/>
      <c r="L61" s="385"/>
      <c r="M61" s="385"/>
      <c r="N61" s="385"/>
      <c r="O61" s="385"/>
      <c r="P61" s="385"/>
      <c r="Q61" s="385"/>
      <c r="R61" s="385"/>
      <c r="S61" s="385"/>
      <c r="T61" s="385"/>
      <c r="U61" s="385"/>
      <c r="V61" s="385"/>
      <c r="W61" s="385"/>
      <c r="X61" s="385"/>
      <c r="Y61" s="385"/>
      <c r="Z61" s="385"/>
      <c r="AA61" s="385"/>
      <c r="AB61" s="385"/>
      <c r="AC61" s="416"/>
      <c r="AD61" s="416"/>
      <c r="AE61" s="390"/>
    </row>
    <row r="62" spans="1:31" s="382" customFormat="1" ht="15" customHeight="1">
      <c r="A62" s="413"/>
      <c r="B62" s="409"/>
      <c r="C62" s="384"/>
      <c r="D62" s="385">
        <f>D60+1</f>
        <v>26</v>
      </c>
      <c r="E62" s="414" t="s">
        <v>2410</v>
      </c>
      <c r="F62" s="415" t="s">
        <v>2363</v>
      </c>
      <c r="G62" s="387">
        <v>1.292</v>
      </c>
      <c r="H62" s="385" t="s">
        <v>1802</v>
      </c>
      <c r="I62" s="387">
        <v>2</v>
      </c>
      <c r="J62" s="387">
        <v>3.6</v>
      </c>
      <c r="K62" s="387">
        <v>6.6</v>
      </c>
      <c r="L62" s="385">
        <v>2</v>
      </c>
      <c r="M62" s="385" t="s">
        <v>1809</v>
      </c>
      <c r="N62" s="385" t="s">
        <v>1803</v>
      </c>
      <c r="O62" s="385" t="s">
        <v>1811</v>
      </c>
      <c r="P62" s="385">
        <v>3</v>
      </c>
      <c r="Q62" s="385" t="s">
        <v>1805</v>
      </c>
      <c r="R62" s="385" t="s">
        <v>2049</v>
      </c>
      <c r="S62" s="385">
        <v>0</v>
      </c>
      <c r="T62" s="385" t="s">
        <v>1805</v>
      </c>
      <c r="U62" s="385" t="s">
        <v>1800</v>
      </c>
      <c r="V62" s="385">
        <v>2</v>
      </c>
      <c r="W62" s="385"/>
      <c r="X62" s="385"/>
      <c r="Y62" s="385"/>
      <c r="Z62" s="385" t="s">
        <v>1801</v>
      </c>
      <c r="AA62" s="385" t="s">
        <v>1805</v>
      </c>
      <c r="AB62" s="385">
        <v>0</v>
      </c>
      <c r="AC62" s="416"/>
      <c r="AD62" s="416"/>
      <c r="AE62" s="390"/>
    </row>
    <row r="63" spans="1:31" s="382" customFormat="1" ht="15" customHeight="1">
      <c r="A63" s="413"/>
      <c r="B63" s="409"/>
      <c r="C63" s="384"/>
      <c r="D63" s="385"/>
      <c r="E63" s="414"/>
      <c r="F63" s="415"/>
      <c r="G63" s="387"/>
      <c r="H63" s="385"/>
      <c r="I63" s="387"/>
      <c r="J63" s="387"/>
      <c r="K63" s="387"/>
      <c r="L63" s="385"/>
      <c r="M63" s="385"/>
      <c r="N63" s="385"/>
      <c r="O63" s="385"/>
      <c r="P63" s="385"/>
      <c r="Q63" s="385"/>
      <c r="R63" s="385"/>
      <c r="S63" s="385"/>
      <c r="T63" s="385"/>
      <c r="U63" s="385"/>
      <c r="V63" s="385"/>
      <c r="W63" s="385"/>
      <c r="X63" s="385"/>
      <c r="Y63" s="385"/>
      <c r="Z63" s="385"/>
      <c r="AA63" s="385"/>
      <c r="AB63" s="385"/>
      <c r="AC63" s="416"/>
      <c r="AD63" s="416"/>
      <c r="AE63" s="390"/>
    </row>
    <row r="64" spans="1:31" s="382" customFormat="1" ht="15" customHeight="1">
      <c r="A64" s="413"/>
      <c r="B64" s="409"/>
      <c r="C64" s="384"/>
      <c r="D64" s="385">
        <f>D62+1</f>
        <v>27</v>
      </c>
      <c r="E64" s="414" t="s">
        <v>2411</v>
      </c>
      <c r="F64" s="415" t="s">
        <v>2364</v>
      </c>
      <c r="G64" s="387">
        <v>1.556</v>
      </c>
      <c r="H64" s="385" t="s">
        <v>1802</v>
      </c>
      <c r="I64" s="387">
        <v>4.5999999999999996</v>
      </c>
      <c r="J64" s="387">
        <v>2.5</v>
      </c>
      <c r="K64" s="387">
        <v>2.9</v>
      </c>
      <c r="L64" s="385">
        <v>1</v>
      </c>
      <c r="M64" s="385" t="s">
        <v>1799</v>
      </c>
      <c r="N64" s="385" t="s">
        <v>1803</v>
      </c>
      <c r="O64" s="385" t="s">
        <v>1811</v>
      </c>
      <c r="P64" s="385">
        <v>3</v>
      </c>
      <c r="Q64" s="385" t="s">
        <v>1803</v>
      </c>
      <c r="R64" s="385" t="s">
        <v>2049</v>
      </c>
      <c r="S64" s="385">
        <v>4</v>
      </c>
      <c r="T64" s="385" t="s">
        <v>1803</v>
      </c>
      <c r="U64" s="385" t="s">
        <v>1809</v>
      </c>
      <c r="V64" s="385">
        <v>2</v>
      </c>
      <c r="W64" s="385"/>
      <c r="X64" s="385"/>
      <c r="Y64" s="385"/>
      <c r="Z64" s="385" t="s">
        <v>1801</v>
      </c>
      <c r="AA64" s="385" t="s">
        <v>1805</v>
      </c>
      <c r="AB64" s="385">
        <v>3</v>
      </c>
      <c r="AC64" s="416"/>
      <c r="AD64" s="416"/>
      <c r="AE64" s="390"/>
    </row>
    <row r="65" spans="1:31" s="382" customFormat="1" ht="15" customHeight="1">
      <c r="A65" s="413"/>
      <c r="B65" s="409"/>
      <c r="C65" s="384"/>
      <c r="D65" s="385"/>
      <c r="E65" s="414"/>
      <c r="F65" s="415"/>
      <c r="G65" s="387"/>
      <c r="H65" s="385"/>
      <c r="I65" s="387"/>
      <c r="J65" s="387"/>
      <c r="K65" s="387"/>
      <c r="L65" s="385"/>
      <c r="M65" s="385"/>
      <c r="N65" s="385"/>
      <c r="O65" s="385"/>
      <c r="P65" s="385"/>
      <c r="Q65" s="385"/>
      <c r="R65" s="385"/>
      <c r="S65" s="385"/>
      <c r="T65" s="385"/>
      <c r="U65" s="385"/>
      <c r="V65" s="385"/>
      <c r="W65" s="385"/>
      <c r="X65" s="385"/>
      <c r="Y65" s="385"/>
      <c r="Z65" s="385"/>
      <c r="AA65" s="385"/>
      <c r="AB65" s="385"/>
      <c r="AC65" s="416"/>
      <c r="AD65" s="416"/>
      <c r="AE65" s="390"/>
    </row>
    <row r="66" spans="1:31" s="382" customFormat="1" ht="15" customHeight="1">
      <c r="A66" s="413"/>
      <c r="B66" s="409"/>
      <c r="C66" s="384"/>
      <c r="D66" s="385">
        <f>D64+1</f>
        <v>28</v>
      </c>
      <c r="E66" s="414" t="s">
        <v>2412</v>
      </c>
      <c r="F66" s="415" t="s">
        <v>2365</v>
      </c>
      <c r="G66" s="387">
        <v>1.8380000000000001</v>
      </c>
      <c r="H66" s="385" t="s">
        <v>1802</v>
      </c>
      <c r="I66" s="387">
        <v>3</v>
      </c>
      <c r="J66" s="387">
        <v>3</v>
      </c>
      <c r="K66" s="387">
        <v>4</v>
      </c>
      <c r="L66" s="385">
        <v>1</v>
      </c>
      <c r="M66" s="385" t="s">
        <v>1807</v>
      </c>
      <c r="N66" s="385" t="s">
        <v>1803</v>
      </c>
      <c r="O66" s="385" t="s">
        <v>1811</v>
      </c>
      <c r="P66" s="385">
        <v>3</v>
      </c>
      <c r="Q66" s="385" t="s">
        <v>1803</v>
      </c>
      <c r="R66" s="385" t="s">
        <v>2049</v>
      </c>
      <c r="S66" s="385">
        <v>2</v>
      </c>
      <c r="T66" s="385" t="s">
        <v>1803</v>
      </c>
      <c r="U66" s="385" t="s">
        <v>1809</v>
      </c>
      <c r="V66" s="385">
        <v>3</v>
      </c>
      <c r="W66" s="385"/>
      <c r="X66" s="385"/>
      <c r="Y66" s="385"/>
      <c r="Z66" s="385" t="s">
        <v>1801</v>
      </c>
      <c r="AA66" s="385" t="s">
        <v>1805</v>
      </c>
      <c r="AB66" s="385">
        <v>3</v>
      </c>
      <c r="AC66" s="416"/>
      <c r="AD66" s="416"/>
      <c r="AE66" s="390"/>
    </row>
    <row r="67" spans="1:31" s="382" customFormat="1" ht="15" customHeight="1">
      <c r="A67" s="385"/>
      <c r="B67" s="398"/>
      <c r="C67" s="397"/>
      <c r="D67" s="385"/>
      <c r="E67" s="414"/>
      <c r="F67" s="415"/>
      <c r="G67" s="387"/>
      <c r="H67" s="385"/>
      <c r="I67" s="387"/>
      <c r="J67" s="387"/>
      <c r="K67" s="387"/>
      <c r="L67" s="385"/>
      <c r="M67" s="385"/>
      <c r="N67" s="385"/>
      <c r="O67" s="385"/>
      <c r="P67" s="385"/>
      <c r="Q67" s="385"/>
      <c r="R67" s="385"/>
      <c r="S67" s="385"/>
      <c r="T67" s="385"/>
      <c r="U67" s="385"/>
      <c r="V67" s="385"/>
      <c r="W67" s="385"/>
      <c r="X67" s="385"/>
      <c r="Y67" s="385"/>
      <c r="Z67" s="385"/>
      <c r="AA67" s="385"/>
      <c r="AB67" s="385"/>
      <c r="AC67" s="416"/>
      <c r="AD67" s="416"/>
      <c r="AE67" s="390"/>
    </row>
    <row r="68" spans="1:31" s="382" customFormat="1" ht="15" customHeight="1">
      <c r="A68" s="385">
        <v>791</v>
      </c>
      <c r="B68" s="398">
        <v>2.14</v>
      </c>
      <c r="C68" s="385" t="s">
        <v>2339</v>
      </c>
      <c r="D68" s="385"/>
      <c r="E68" s="414"/>
      <c r="F68" s="415"/>
      <c r="G68" s="387"/>
      <c r="H68" s="385"/>
      <c r="I68" s="387"/>
      <c r="J68" s="387"/>
      <c r="K68" s="387"/>
      <c r="L68" s="385"/>
      <c r="M68" s="385"/>
      <c r="N68" s="385"/>
      <c r="O68" s="385"/>
      <c r="P68" s="385"/>
      <c r="Q68" s="385"/>
      <c r="R68" s="385"/>
      <c r="S68" s="385"/>
      <c r="T68" s="385"/>
      <c r="U68" s="385"/>
      <c r="V68" s="385"/>
      <c r="W68" s="385"/>
      <c r="X68" s="385"/>
      <c r="Y68" s="385"/>
      <c r="Z68" s="385"/>
      <c r="AA68" s="385"/>
      <c r="AB68" s="385"/>
      <c r="AC68" s="416">
        <f>'[2]nganjuk (2)'!$L$59</f>
        <v>4.9000000000000004</v>
      </c>
      <c r="AD68" s="416">
        <f>G68-AC68</f>
        <v>-4.9000000000000004</v>
      </c>
      <c r="AE68" s="390"/>
    </row>
    <row r="69" spans="1:31" s="382" customFormat="1" ht="15" customHeight="1">
      <c r="A69" s="397"/>
      <c r="B69" s="398"/>
      <c r="C69" s="397"/>
      <c r="D69" s="385"/>
      <c r="E69" s="414"/>
      <c r="F69" s="415"/>
      <c r="G69" s="387"/>
      <c r="H69" s="385"/>
      <c r="I69" s="387"/>
      <c r="J69" s="387"/>
      <c r="K69" s="387"/>
      <c r="L69" s="385"/>
      <c r="M69" s="385"/>
      <c r="N69" s="385"/>
      <c r="O69" s="385"/>
      <c r="P69" s="385"/>
      <c r="Q69" s="385"/>
      <c r="R69" s="385"/>
      <c r="S69" s="385"/>
      <c r="T69" s="385"/>
      <c r="U69" s="385"/>
      <c r="V69" s="385"/>
      <c r="W69" s="385"/>
      <c r="X69" s="385"/>
      <c r="Y69" s="385"/>
      <c r="Z69" s="385"/>
      <c r="AA69" s="385"/>
      <c r="AB69" s="385"/>
      <c r="AC69" s="416"/>
      <c r="AD69" s="416"/>
      <c r="AE69" s="390"/>
    </row>
    <row r="70" spans="1:31" s="382" customFormat="1" ht="15" customHeight="1">
      <c r="A70" s="385">
        <v>793</v>
      </c>
      <c r="B70" s="398">
        <v>1.39</v>
      </c>
      <c r="C70" s="385" t="s">
        <v>2340</v>
      </c>
      <c r="D70" s="385">
        <f>D66+1</f>
        <v>29</v>
      </c>
      <c r="E70" s="414" t="s">
        <v>2413</v>
      </c>
      <c r="F70" s="415" t="s">
        <v>2383</v>
      </c>
      <c r="G70" s="387">
        <v>0.159</v>
      </c>
      <c r="H70" s="385" t="s">
        <v>1802</v>
      </c>
      <c r="I70" s="387">
        <v>18.8</v>
      </c>
      <c r="J70" s="387">
        <v>3.1</v>
      </c>
      <c r="K70" s="387">
        <v>3.6</v>
      </c>
      <c r="L70" s="385">
        <v>2</v>
      </c>
      <c r="M70" s="385" t="s">
        <v>1805</v>
      </c>
      <c r="N70" s="385" t="s">
        <v>1801</v>
      </c>
      <c r="O70" s="385" t="s">
        <v>1811</v>
      </c>
      <c r="P70" s="385">
        <v>0</v>
      </c>
      <c r="Q70" s="385" t="s">
        <v>1803</v>
      </c>
      <c r="R70" s="385" t="s">
        <v>2049</v>
      </c>
      <c r="S70" s="385">
        <v>0</v>
      </c>
      <c r="T70" s="385" t="s">
        <v>1800</v>
      </c>
      <c r="U70" s="385" t="s">
        <v>1801</v>
      </c>
      <c r="V70" s="385">
        <v>0</v>
      </c>
      <c r="W70" s="385"/>
      <c r="X70" s="385"/>
      <c r="Y70" s="385"/>
      <c r="Z70" s="385" t="s">
        <v>2324</v>
      </c>
      <c r="AA70" s="385" t="s">
        <v>1805</v>
      </c>
      <c r="AB70" s="385">
        <v>2</v>
      </c>
      <c r="AC70" s="416">
        <f>'[2]nganjuk (2)'!$L$59</f>
        <v>4.9000000000000004</v>
      </c>
      <c r="AD70" s="416">
        <f>G70-AC70</f>
        <v>-4.7410000000000005</v>
      </c>
      <c r="AE70" s="390"/>
    </row>
    <row r="71" spans="1:31" s="382" customFormat="1" ht="15" customHeight="1">
      <c r="A71" s="385"/>
      <c r="B71" s="398"/>
      <c r="C71" s="397"/>
      <c r="D71" s="385"/>
      <c r="E71" s="414"/>
      <c r="F71" s="415"/>
      <c r="G71" s="387"/>
      <c r="H71" s="385"/>
      <c r="I71" s="387"/>
      <c r="J71" s="387"/>
      <c r="K71" s="387"/>
      <c r="L71" s="385"/>
      <c r="M71" s="385"/>
      <c r="N71" s="385"/>
      <c r="O71" s="385"/>
      <c r="P71" s="385"/>
      <c r="Q71" s="385"/>
      <c r="R71" s="385"/>
      <c r="S71" s="385"/>
      <c r="T71" s="385"/>
      <c r="U71" s="385"/>
      <c r="V71" s="385"/>
      <c r="W71" s="385"/>
      <c r="X71" s="385"/>
      <c r="Y71" s="385"/>
      <c r="Z71" s="385"/>
      <c r="AA71" s="385"/>
      <c r="AB71" s="385"/>
      <c r="AC71" s="416"/>
      <c r="AD71" s="416"/>
      <c r="AE71" s="390"/>
    </row>
    <row r="72" spans="1:31" s="382" customFormat="1" ht="29.25" customHeight="1">
      <c r="A72" s="385">
        <v>794</v>
      </c>
      <c r="B72" s="398">
        <v>2.4060000000000001</v>
      </c>
      <c r="C72" s="385" t="s">
        <v>1244</v>
      </c>
      <c r="D72" s="385">
        <f>D70+1</f>
        <v>30</v>
      </c>
      <c r="E72" s="414" t="s">
        <v>2414</v>
      </c>
      <c r="F72" s="415" t="s">
        <v>2366</v>
      </c>
      <c r="G72" s="387">
        <v>2.2029999999999998</v>
      </c>
      <c r="H72" s="385" t="s">
        <v>1802</v>
      </c>
      <c r="I72" s="387">
        <v>46</v>
      </c>
      <c r="J72" s="387">
        <v>2.6</v>
      </c>
      <c r="K72" s="387">
        <v>3.5</v>
      </c>
      <c r="L72" s="385">
        <v>10</v>
      </c>
      <c r="M72" s="385" t="s">
        <v>1805</v>
      </c>
      <c r="N72" s="385" t="s">
        <v>1801</v>
      </c>
      <c r="O72" s="385" t="s">
        <v>1811</v>
      </c>
      <c r="P72" s="385">
        <v>0</v>
      </c>
      <c r="Q72" s="385" t="s">
        <v>1803</v>
      </c>
      <c r="R72" s="385" t="s">
        <v>2049</v>
      </c>
      <c r="S72" s="385">
        <v>0</v>
      </c>
      <c r="T72" s="385" t="s">
        <v>1803</v>
      </c>
      <c r="U72" s="385" t="s">
        <v>1809</v>
      </c>
      <c r="V72" s="385">
        <v>1</v>
      </c>
      <c r="W72" s="385"/>
      <c r="X72" s="385"/>
      <c r="Y72" s="385"/>
      <c r="Z72" s="385" t="s">
        <v>2324</v>
      </c>
      <c r="AA72" s="385" t="s">
        <v>1805</v>
      </c>
      <c r="AB72" s="385">
        <v>2</v>
      </c>
      <c r="AC72" s="416">
        <f>'[2]nganjuk (2)'!$L$198</f>
        <v>14.7</v>
      </c>
      <c r="AD72" s="416">
        <f>G72-AC72</f>
        <v>-12.497</v>
      </c>
      <c r="AE72" s="390"/>
    </row>
    <row r="73" spans="1:31" s="382" customFormat="1" ht="15" customHeight="1">
      <c r="A73" s="385"/>
      <c r="B73" s="398"/>
      <c r="C73" s="385"/>
      <c r="D73" s="385"/>
      <c r="E73" s="414"/>
      <c r="F73" s="415"/>
      <c r="G73" s="387"/>
      <c r="H73" s="385"/>
      <c r="I73" s="387"/>
      <c r="J73" s="387"/>
      <c r="K73" s="387"/>
      <c r="L73" s="385"/>
      <c r="M73" s="385"/>
      <c r="N73" s="385"/>
      <c r="O73" s="385"/>
      <c r="P73" s="385"/>
      <c r="Q73" s="385"/>
      <c r="R73" s="385"/>
      <c r="S73" s="385"/>
      <c r="T73" s="385"/>
      <c r="U73" s="385"/>
      <c r="V73" s="385"/>
      <c r="W73" s="385"/>
      <c r="X73" s="385"/>
      <c r="Y73" s="385"/>
      <c r="Z73" s="385"/>
      <c r="AA73" s="385"/>
      <c r="AB73" s="385"/>
      <c r="AC73" s="416"/>
      <c r="AD73" s="416"/>
      <c r="AE73" s="390"/>
    </row>
    <row r="74" spans="1:31" s="382" customFormat="1" ht="15" customHeight="1">
      <c r="A74" s="385">
        <v>796</v>
      </c>
      <c r="B74" s="398">
        <v>3.6</v>
      </c>
      <c r="C74" s="385" t="s">
        <v>2341</v>
      </c>
      <c r="D74" s="385">
        <f>D72+1</f>
        <v>31</v>
      </c>
      <c r="E74" s="414" t="s">
        <v>2415</v>
      </c>
      <c r="F74" s="415" t="s">
        <v>2382</v>
      </c>
      <c r="G74" s="387">
        <v>3.286</v>
      </c>
      <c r="H74" s="385" t="s">
        <v>1802</v>
      </c>
      <c r="I74" s="387">
        <v>4.4000000000000004</v>
      </c>
      <c r="J74" s="387">
        <v>3.2</v>
      </c>
      <c r="K74" s="387">
        <v>3.8</v>
      </c>
      <c r="L74" s="385">
        <v>1</v>
      </c>
      <c r="M74" s="385" t="s">
        <v>1799</v>
      </c>
      <c r="N74" s="385" t="s">
        <v>1803</v>
      </c>
      <c r="O74" s="385" t="s">
        <v>1811</v>
      </c>
      <c r="P74" s="385">
        <v>0</v>
      </c>
      <c r="Q74" s="385" t="s">
        <v>1803</v>
      </c>
      <c r="R74" s="385" t="s">
        <v>2049</v>
      </c>
      <c r="S74" s="385">
        <v>0</v>
      </c>
      <c r="T74" s="385" t="s">
        <v>1803</v>
      </c>
      <c r="U74" s="385" t="s">
        <v>1809</v>
      </c>
      <c r="V74" s="385">
        <v>1</v>
      </c>
      <c r="W74" s="385"/>
      <c r="X74" s="385"/>
      <c r="Y74" s="385"/>
      <c r="Z74" s="385" t="s">
        <v>1801</v>
      </c>
      <c r="AA74" s="385" t="s">
        <v>1805</v>
      </c>
      <c r="AB74" s="385">
        <v>3</v>
      </c>
      <c r="AC74" s="416"/>
      <c r="AD74" s="416"/>
      <c r="AE74" s="390"/>
    </row>
    <row r="75" spans="1:31" s="382" customFormat="1" ht="15" customHeight="1">
      <c r="A75" s="385"/>
      <c r="B75" s="398"/>
      <c r="C75" s="385"/>
      <c r="D75" s="385"/>
      <c r="E75" s="414"/>
      <c r="F75" s="415"/>
      <c r="G75" s="387"/>
      <c r="H75" s="385"/>
      <c r="I75" s="387"/>
      <c r="J75" s="387"/>
      <c r="K75" s="387"/>
      <c r="L75" s="385"/>
      <c r="M75" s="385"/>
      <c r="N75" s="385"/>
      <c r="O75" s="385"/>
      <c r="P75" s="385"/>
      <c r="Q75" s="385"/>
      <c r="R75" s="385"/>
      <c r="S75" s="385"/>
      <c r="T75" s="385"/>
      <c r="U75" s="385"/>
      <c r="V75" s="385"/>
      <c r="W75" s="385"/>
      <c r="X75" s="385"/>
      <c r="Y75" s="385"/>
      <c r="Z75" s="385"/>
      <c r="AA75" s="385"/>
      <c r="AB75" s="385"/>
      <c r="AC75" s="416"/>
      <c r="AD75" s="416"/>
      <c r="AE75" s="390"/>
    </row>
    <row r="76" spans="1:31" s="382" customFormat="1" ht="15" customHeight="1">
      <c r="A76" s="385">
        <v>797</v>
      </c>
      <c r="B76" s="398">
        <v>7.03</v>
      </c>
      <c r="C76" s="385" t="s">
        <v>2342</v>
      </c>
      <c r="D76" s="385">
        <f>D74+1</f>
        <v>32</v>
      </c>
      <c r="E76" s="414" t="s">
        <v>2416</v>
      </c>
      <c r="F76" s="415" t="s">
        <v>2367</v>
      </c>
      <c r="G76" s="387">
        <v>0.83599999999999997</v>
      </c>
      <c r="H76" s="385" t="s">
        <v>1802</v>
      </c>
      <c r="I76" s="387">
        <v>23</v>
      </c>
      <c r="J76" s="387">
        <v>3.5</v>
      </c>
      <c r="K76" s="387">
        <v>4.0999999999999996</v>
      </c>
      <c r="L76" s="385">
        <v>3</v>
      </c>
      <c r="M76" s="385" t="s">
        <v>1805</v>
      </c>
      <c r="N76" s="385" t="s">
        <v>1801</v>
      </c>
      <c r="O76" s="385" t="s">
        <v>1811</v>
      </c>
      <c r="P76" s="385">
        <v>0</v>
      </c>
      <c r="Q76" s="385" t="s">
        <v>1803</v>
      </c>
      <c r="R76" s="385" t="s">
        <v>2049</v>
      </c>
      <c r="S76" s="385">
        <v>0</v>
      </c>
      <c r="T76" s="385" t="s">
        <v>1803</v>
      </c>
      <c r="U76" s="385" t="s">
        <v>1809</v>
      </c>
      <c r="V76" s="385">
        <v>0</v>
      </c>
      <c r="W76" s="385"/>
      <c r="X76" s="385"/>
      <c r="Y76" s="385"/>
      <c r="Z76" s="385" t="s">
        <v>2381</v>
      </c>
      <c r="AA76" s="385" t="s">
        <v>2325</v>
      </c>
      <c r="AB76" s="385">
        <v>1</v>
      </c>
      <c r="AC76" s="416"/>
      <c r="AD76" s="416"/>
      <c r="AE76" s="390"/>
    </row>
    <row r="77" spans="1:31" s="382" customFormat="1" ht="15" customHeight="1">
      <c r="A77" s="385"/>
      <c r="B77" s="398"/>
      <c r="C77" s="397"/>
      <c r="D77" s="385"/>
      <c r="E77" s="414"/>
      <c r="F77" s="415"/>
      <c r="G77" s="387"/>
      <c r="H77" s="385"/>
      <c r="I77" s="387"/>
      <c r="J77" s="387"/>
      <c r="K77" s="387"/>
      <c r="L77" s="385"/>
      <c r="M77" s="385"/>
      <c r="N77" s="385"/>
      <c r="O77" s="385"/>
      <c r="P77" s="385"/>
      <c r="Q77" s="385"/>
      <c r="R77" s="385"/>
      <c r="S77" s="385"/>
      <c r="T77" s="385"/>
      <c r="U77" s="385"/>
      <c r="V77" s="385"/>
      <c r="W77" s="385"/>
      <c r="X77" s="385"/>
      <c r="Y77" s="385"/>
      <c r="Z77" s="385"/>
      <c r="AA77" s="385"/>
      <c r="AB77" s="385"/>
      <c r="AC77" s="416"/>
      <c r="AD77" s="416"/>
      <c r="AE77" s="390"/>
    </row>
    <row r="78" spans="1:31" s="382" customFormat="1" ht="15" customHeight="1">
      <c r="A78" s="392"/>
      <c r="B78" s="419"/>
      <c r="C78" s="390"/>
      <c r="D78" s="392"/>
      <c r="E78" s="420"/>
      <c r="F78" s="421"/>
      <c r="G78" s="391"/>
      <c r="H78" s="392"/>
      <c r="I78" s="391"/>
      <c r="J78" s="391"/>
      <c r="K78" s="391"/>
      <c r="L78" s="392"/>
      <c r="M78" s="392"/>
      <c r="N78" s="392"/>
      <c r="O78" s="392"/>
      <c r="P78" s="392"/>
      <c r="Q78" s="392"/>
      <c r="R78" s="392"/>
      <c r="S78" s="392"/>
      <c r="T78" s="392"/>
      <c r="U78" s="392"/>
      <c r="V78" s="392"/>
      <c r="W78" s="392"/>
      <c r="X78" s="392"/>
      <c r="Y78" s="392"/>
      <c r="Z78" s="392"/>
      <c r="AA78" s="392"/>
      <c r="AB78" s="392"/>
      <c r="AC78" s="390"/>
      <c r="AD78" s="416"/>
      <c r="AE78" s="390"/>
    </row>
    <row r="79" spans="1:31" s="383" customFormat="1">
      <c r="A79" s="400"/>
      <c r="B79" s="422"/>
      <c r="C79" s="400"/>
      <c r="D79" s="392"/>
      <c r="E79" s="392"/>
      <c r="F79" s="400"/>
      <c r="G79" s="423"/>
      <c r="H79" s="400"/>
      <c r="I79" s="393"/>
      <c r="J79" s="393"/>
      <c r="K79" s="393"/>
      <c r="L79" s="393"/>
      <c r="M79" s="393" t="s">
        <v>2326</v>
      </c>
      <c r="N79" s="393"/>
      <c r="O79" s="393"/>
      <c r="P79" s="393"/>
      <c r="Q79" s="393"/>
      <c r="R79" s="393"/>
      <c r="S79" s="393"/>
      <c r="T79" s="393"/>
      <c r="U79" s="393"/>
      <c r="V79" s="393"/>
      <c r="W79" s="393"/>
      <c r="X79" s="393"/>
      <c r="Y79" s="393"/>
      <c r="Z79" s="393"/>
      <c r="AA79" s="393"/>
      <c r="AB79" s="393"/>
      <c r="AC79" s="400"/>
      <c r="AD79" s="400"/>
      <c r="AE79" s="400"/>
    </row>
    <row r="80" spans="1:31" s="383" customFormat="1">
      <c r="A80" s="395" t="s">
        <v>1064</v>
      </c>
      <c r="B80" s="394"/>
      <c r="C80" s="394"/>
      <c r="D80" s="395" t="s">
        <v>1065</v>
      </c>
      <c r="E80" s="394"/>
      <c r="F80" s="394"/>
      <c r="G80" s="395" t="s">
        <v>1066</v>
      </c>
      <c r="H80" s="394"/>
      <c r="I80" s="394"/>
      <c r="J80" s="395" t="s">
        <v>2418</v>
      </c>
      <c r="K80" s="394"/>
      <c r="L80" s="394"/>
      <c r="M80" s="393"/>
      <c r="N80" s="395" t="s">
        <v>2419</v>
      </c>
      <c r="O80" s="394"/>
      <c r="P80" s="394"/>
      <c r="Q80" s="394"/>
      <c r="R80" s="394"/>
      <c r="S80" s="395" t="s">
        <v>2420</v>
      </c>
      <c r="T80" s="395"/>
      <c r="U80" s="394"/>
      <c r="V80" s="394"/>
      <c r="W80" s="394"/>
      <c r="X80" s="394"/>
      <c r="Y80" s="394"/>
      <c r="Z80" s="394"/>
      <c r="AA80" s="393"/>
      <c r="AB80" s="393"/>
      <c r="AC80" s="400"/>
      <c r="AD80" s="400"/>
      <c r="AE80" s="400"/>
    </row>
    <row r="81" spans="1:31" s="383" customFormat="1">
      <c r="A81" s="424" t="s">
        <v>1070</v>
      </c>
      <c r="B81" s="425" t="s">
        <v>1071</v>
      </c>
      <c r="C81" s="394"/>
      <c r="D81" s="396" t="s">
        <v>1072</v>
      </c>
      <c r="E81" s="396" t="s">
        <v>1073</v>
      </c>
      <c r="F81" s="394"/>
      <c r="G81" s="396" t="s">
        <v>1074</v>
      </c>
      <c r="H81" s="396" t="s">
        <v>1075</v>
      </c>
      <c r="I81" s="395"/>
      <c r="J81" s="396" t="s">
        <v>1076</v>
      </c>
      <c r="K81" s="396" t="s">
        <v>1077</v>
      </c>
      <c r="L81" s="395"/>
      <c r="M81" s="393"/>
      <c r="N81" s="395"/>
      <c r="O81" s="396"/>
      <c r="P81" s="395"/>
      <c r="Q81" s="395"/>
      <c r="R81" s="395"/>
      <c r="S81" s="396" t="s">
        <v>1078</v>
      </c>
      <c r="T81" s="396"/>
      <c r="U81" s="396" t="s">
        <v>1079</v>
      </c>
      <c r="V81" s="395"/>
      <c r="W81" s="395"/>
      <c r="X81" s="395"/>
      <c r="Y81" s="395"/>
      <c r="Z81" s="395"/>
      <c r="AA81" s="393"/>
      <c r="AB81" s="393"/>
      <c r="AC81" s="400"/>
      <c r="AD81" s="400"/>
      <c r="AE81" s="400"/>
    </row>
    <row r="82" spans="1:31" s="383" customFormat="1">
      <c r="A82" s="424" t="s">
        <v>1080</v>
      </c>
      <c r="B82" s="425" t="s">
        <v>1081</v>
      </c>
      <c r="C82" s="394"/>
      <c r="D82" s="396" t="s">
        <v>1082</v>
      </c>
      <c r="E82" s="396" t="s">
        <v>1083</v>
      </c>
      <c r="F82" s="394"/>
      <c r="G82" s="396" t="s">
        <v>1084</v>
      </c>
      <c r="H82" s="396" t="s">
        <v>1085</v>
      </c>
      <c r="I82" s="395"/>
      <c r="J82" s="396" t="s">
        <v>1086</v>
      </c>
      <c r="K82" s="396" t="s">
        <v>1087</v>
      </c>
      <c r="L82" s="395"/>
      <c r="M82" s="393"/>
      <c r="N82" s="396" t="s">
        <v>1088</v>
      </c>
      <c r="O82" s="396"/>
      <c r="P82" s="395"/>
      <c r="Q82" s="395"/>
      <c r="R82" s="395"/>
      <c r="S82" s="396" t="s">
        <v>1089</v>
      </c>
      <c r="T82" s="396"/>
      <c r="U82" s="396" t="s">
        <v>1090</v>
      </c>
      <c r="V82" s="395"/>
      <c r="W82" s="395"/>
      <c r="X82" s="395"/>
      <c r="Y82" s="395"/>
      <c r="Z82" s="395"/>
      <c r="AA82" s="393"/>
      <c r="AB82" s="393"/>
      <c r="AC82" s="400"/>
      <c r="AD82" s="400"/>
      <c r="AE82" s="400"/>
    </row>
    <row r="83" spans="1:31" s="383" customFormat="1">
      <c r="A83" s="424" t="s">
        <v>1091</v>
      </c>
      <c r="B83" s="425" t="s">
        <v>1092</v>
      </c>
      <c r="C83" s="394"/>
      <c r="D83" s="396" t="s">
        <v>1084</v>
      </c>
      <c r="E83" s="396" t="s">
        <v>2384</v>
      </c>
      <c r="F83" s="394"/>
      <c r="G83" s="396" t="s">
        <v>1095</v>
      </c>
      <c r="H83" s="396" t="s">
        <v>1096</v>
      </c>
      <c r="I83" s="395"/>
      <c r="J83" s="396" t="s">
        <v>1097</v>
      </c>
      <c r="K83" s="396" t="s">
        <v>1098</v>
      </c>
      <c r="L83" s="395"/>
      <c r="M83" s="393"/>
      <c r="N83" s="396" t="s">
        <v>1099</v>
      </c>
      <c r="O83" s="396" t="s">
        <v>1100</v>
      </c>
      <c r="P83" s="395"/>
      <c r="Q83" s="395"/>
      <c r="R83" s="395"/>
      <c r="S83" s="396" t="s">
        <v>1101</v>
      </c>
      <c r="T83" s="396"/>
      <c r="U83" s="396" t="s">
        <v>1102</v>
      </c>
      <c r="V83" s="395"/>
      <c r="W83" s="395"/>
      <c r="X83" s="395"/>
      <c r="Y83" s="395"/>
      <c r="Z83" s="395"/>
      <c r="AA83" s="393"/>
      <c r="AB83" s="393"/>
      <c r="AC83" s="400"/>
      <c r="AD83" s="400"/>
      <c r="AE83" s="400"/>
    </row>
    <row r="84" spans="1:31" s="383" customFormat="1">
      <c r="A84" s="424" t="s">
        <v>1103</v>
      </c>
      <c r="B84" s="425" t="s">
        <v>1104</v>
      </c>
      <c r="C84" s="394"/>
      <c r="D84" s="396" t="s">
        <v>1093</v>
      </c>
      <c r="E84" s="396" t="s">
        <v>1094</v>
      </c>
      <c r="F84" s="394"/>
      <c r="G84" s="396" t="s">
        <v>1107</v>
      </c>
      <c r="H84" s="396" t="s">
        <v>1108</v>
      </c>
      <c r="I84" s="395"/>
      <c r="J84" s="396" t="s">
        <v>1109</v>
      </c>
      <c r="K84" s="396" t="s">
        <v>1110</v>
      </c>
      <c r="L84" s="395"/>
      <c r="M84" s="393"/>
      <c r="N84" s="396" t="s">
        <v>1095</v>
      </c>
      <c r="O84" s="396" t="s">
        <v>1111</v>
      </c>
      <c r="P84" s="395"/>
      <c r="Q84" s="395"/>
      <c r="R84" s="395"/>
      <c r="S84" s="396" t="s">
        <v>1112</v>
      </c>
      <c r="T84" s="396"/>
      <c r="U84" s="396" t="s">
        <v>1113</v>
      </c>
      <c r="V84" s="395"/>
      <c r="W84" s="395"/>
      <c r="X84" s="395"/>
      <c r="Y84" s="395"/>
      <c r="Z84" s="395"/>
      <c r="AA84" s="393"/>
      <c r="AB84" s="393"/>
      <c r="AC84" s="400"/>
      <c r="AD84" s="400"/>
      <c r="AE84" s="400"/>
    </row>
    <row r="85" spans="1:31" s="383" customFormat="1">
      <c r="A85" s="394"/>
      <c r="B85" s="426"/>
      <c r="C85" s="394"/>
      <c r="D85" s="396" t="s">
        <v>1105</v>
      </c>
      <c r="E85" s="396" t="s">
        <v>1106</v>
      </c>
      <c r="F85" s="394"/>
      <c r="G85" s="396" t="s">
        <v>1116</v>
      </c>
      <c r="H85" s="396" t="s">
        <v>1117</v>
      </c>
      <c r="I85" s="395"/>
      <c r="J85" s="396" t="s">
        <v>1118</v>
      </c>
      <c r="K85" s="396" t="s">
        <v>1119</v>
      </c>
      <c r="L85" s="395"/>
      <c r="M85" s="393"/>
      <c r="N85" s="396" t="s">
        <v>1078</v>
      </c>
      <c r="O85" s="396" t="s">
        <v>2380</v>
      </c>
      <c r="P85" s="395"/>
      <c r="Q85" s="395"/>
      <c r="R85" s="395"/>
      <c r="S85" s="396" t="s">
        <v>1120</v>
      </c>
      <c r="T85" s="396"/>
      <c r="U85" s="396" t="s">
        <v>1121</v>
      </c>
      <c r="V85" s="395"/>
      <c r="W85" s="395"/>
      <c r="X85" s="395"/>
      <c r="Y85" s="395"/>
      <c r="Z85" s="395"/>
      <c r="AA85" s="393"/>
      <c r="AB85" s="393"/>
      <c r="AC85" s="400"/>
      <c r="AD85" s="400"/>
      <c r="AE85" s="400"/>
    </row>
    <row r="86" spans="1:31" s="383" customFormat="1">
      <c r="A86" s="396" t="s">
        <v>2417</v>
      </c>
      <c r="B86" s="426"/>
      <c r="C86" s="394"/>
      <c r="D86" s="396" t="s">
        <v>1114</v>
      </c>
      <c r="E86" s="396" t="s">
        <v>1115</v>
      </c>
      <c r="F86" s="394"/>
      <c r="G86" s="396" t="s">
        <v>1124</v>
      </c>
      <c r="H86" s="396" t="s">
        <v>1125</v>
      </c>
      <c r="I86" s="395"/>
      <c r="J86" s="396" t="s">
        <v>1126</v>
      </c>
      <c r="K86" s="396" t="s">
        <v>1127</v>
      </c>
      <c r="L86" s="395"/>
      <c r="M86" s="393"/>
      <c r="N86" s="393"/>
      <c r="O86" s="393"/>
      <c r="P86" s="395"/>
      <c r="Q86" s="395"/>
      <c r="R86" s="395"/>
      <c r="S86" s="396" t="s">
        <v>1107</v>
      </c>
      <c r="T86" s="396"/>
      <c r="U86" s="396" t="s">
        <v>1129</v>
      </c>
      <c r="V86" s="395"/>
      <c r="W86" s="395"/>
      <c r="X86" s="395"/>
      <c r="Y86" s="395"/>
      <c r="Z86" s="395"/>
      <c r="AA86" s="393"/>
      <c r="AB86" s="393"/>
      <c r="AC86" s="400"/>
      <c r="AD86" s="400"/>
      <c r="AE86" s="400"/>
    </row>
    <row r="87" spans="1:31" s="383" customFormat="1">
      <c r="A87" s="424" t="s">
        <v>1130</v>
      </c>
      <c r="B87" s="427" t="s">
        <v>2368</v>
      </c>
      <c r="C87" s="395"/>
      <c r="D87" s="396" t="s">
        <v>1101</v>
      </c>
      <c r="E87" s="396" t="s">
        <v>1123</v>
      </c>
      <c r="F87" s="394"/>
      <c r="G87" s="396" t="s">
        <v>1134</v>
      </c>
      <c r="H87" s="396" t="s">
        <v>1135</v>
      </c>
      <c r="I87" s="395"/>
      <c r="J87" s="396" t="s">
        <v>1136</v>
      </c>
      <c r="K87" s="396" t="s">
        <v>1137</v>
      </c>
      <c r="L87" s="395"/>
      <c r="M87" s="393"/>
      <c r="N87" s="396" t="s">
        <v>1128</v>
      </c>
      <c r="O87" s="396"/>
      <c r="P87" s="395"/>
      <c r="Q87" s="395"/>
      <c r="R87" s="395"/>
      <c r="S87" s="396" t="s">
        <v>1140</v>
      </c>
      <c r="T87" s="396"/>
      <c r="U87" s="396" t="s">
        <v>1141</v>
      </c>
      <c r="V87" s="395"/>
      <c r="W87" s="395"/>
      <c r="X87" s="395"/>
      <c r="Y87" s="395"/>
      <c r="Z87" s="395"/>
      <c r="AA87" s="393"/>
      <c r="AB87" s="393"/>
      <c r="AC87" s="400"/>
      <c r="AD87" s="400"/>
      <c r="AE87" s="400"/>
    </row>
    <row r="88" spans="1:31" s="383" customFormat="1">
      <c r="A88" s="400"/>
      <c r="B88" s="428" t="s">
        <v>2374</v>
      </c>
      <c r="C88" s="395"/>
      <c r="D88" s="396" t="s">
        <v>1132</v>
      </c>
      <c r="E88" s="396" t="s">
        <v>1133</v>
      </c>
      <c r="F88" s="394"/>
      <c r="G88" s="396"/>
      <c r="H88" s="396" t="s">
        <v>1146</v>
      </c>
      <c r="I88" s="395"/>
      <c r="J88" s="396" t="s">
        <v>1147</v>
      </c>
      <c r="K88" s="396" t="s">
        <v>1148</v>
      </c>
      <c r="L88" s="395"/>
      <c r="M88" s="393"/>
      <c r="N88" s="396" t="s">
        <v>1138</v>
      </c>
      <c r="O88" s="396" t="s">
        <v>1139</v>
      </c>
      <c r="P88" s="395"/>
      <c r="Q88" s="395"/>
      <c r="R88" s="395"/>
      <c r="S88" s="396" t="s">
        <v>1149</v>
      </c>
      <c r="T88" s="396"/>
      <c r="U88" s="396" t="s">
        <v>1150</v>
      </c>
      <c r="V88" s="395"/>
      <c r="W88" s="395"/>
      <c r="X88" s="395"/>
      <c r="Y88" s="395"/>
      <c r="Z88" s="395"/>
      <c r="AA88" s="393"/>
      <c r="AB88" s="393"/>
      <c r="AC88" s="400"/>
      <c r="AD88" s="400"/>
      <c r="AE88" s="400"/>
    </row>
    <row r="89" spans="1:31" s="383" customFormat="1">
      <c r="A89" s="424" t="s">
        <v>1142</v>
      </c>
      <c r="B89" s="427" t="s">
        <v>2369</v>
      </c>
      <c r="C89" s="395"/>
      <c r="D89" s="396" t="s">
        <v>1144</v>
      </c>
      <c r="E89" s="396" t="s">
        <v>1145</v>
      </c>
      <c r="F89" s="394"/>
      <c r="G89" s="396" t="s">
        <v>1089</v>
      </c>
      <c r="H89" s="396" t="s">
        <v>1154</v>
      </c>
      <c r="I89" s="395"/>
      <c r="J89" s="395"/>
      <c r="K89" s="395"/>
      <c r="L89" s="395"/>
      <c r="M89" s="393"/>
      <c r="N89" s="396" t="s">
        <v>1149</v>
      </c>
      <c r="O89" s="396" t="s">
        <v>1111</v>
      </c>
      <c r="P89" s="395"/>
      <c r="Q89" s="395"/>
      <c r="R89" s="395"/>
      <c r="S89" s="396" t="s">
        <v>1095</v>
      </c>
      <c r="T89" s="396"/>
      <c r="U89" s="396" t="s">
        <v>1156</v>
      </c>
      <c r="V89" s="395"/>
      <c r="W89" s="395"/>
      <c r="X89" s="395"/>
      <c r="Y89" s="395"/>
      <c r="Z89" s="395"/>
      <c r="AA89" s="393"/>
      <c r="AB89" s="393"/>
      <c r="AC89" s="400"/>
      <c r="AD89" s="400"/>
      <c r="AE89" s="400"/>
    </row>
    <row r="90" spans="1:31" s="383" customFormat="1">
      <c r="A90" s="400"/>
      <c r="B90" s="428" t="s">
        <v>2373</v>
      </c>
      <c r="C90" s="395"/>
      <c r="D90" s="396" t="s">
        <v>1149</v>
      </c>
      <c r="E90" s="396" t="s">
        <v>1153</v>
      </c>
      <c r="F90" s="394"/>
      <c r="G90" s="396" t="s">
        <v>1173</v>
      </c>
      <c r="H90" s="396" t="s">
        <v>1174</v>
      </c>
      <c r="I90" s="395"/>
      <c r="J90" s="396"/>
      <c r="K90" s="396"/>
      <c r="L90" s="395"/>
      <c r="M90" s="393"/>
      <c r="N90" s="396" t="s">
        <v>1089</v>
      </c>
      <c r="O90" s="396" t="s">
        <v>1155</v>
      </c>
      <c r="P90" s="395"/>
      <c r="Q90" s="395"/>
      <c r="R90" s="395"/>
      <c r="S90" s="396" t="s">
        <v>1134</v>
      </c>
      <c r="T90" s="396"/>
      <c r="U90" s="396" t="s">
        <v>1176</v>
      </c>
      <c r="V90" s="395"/>
      <c r="W90" s="395"/>
      <c r="X90" s="395"/>
      <c r="Y90" s="395"/>
      <c r="Z90" s="395"/>
      <c r="AA90" s="393"/>
      <c r="AB90" s="393"/>
      <c r="AC90" s="400"/>
      <c r="AD90" s="400"/>
      <c r="AE90" s="400"/>
    </row>
    <row r="91" spans="1:31" s="383" customFormat="1">
      <c r="A91" s="424" t="s">
        <v>1151</v>
      </c>
      <c r="B91" s="427" t="s">
        <v>2057</v>
      </c>
      <c r="C91" s="395"/>
      <c r="D91" s="396" t="s">
        <v>1171</v>
      </c>
      <c r="E91" s="396" t="s">
        <v>1172</v>
      </c>
      <c r="F91" s="394"/>
      <c r="G91" s="396" t="s">
        <v>1149</v>
      </c>
      <c r="H91" s="396" t="s">
        <v>1085</v>
      </c>
      <c r="I91" s="395"/>
      <c r="J91" s="395"/>
      <c r="K91" s="395"/>
      <c r="L91" s="395"/>
      <c r="M91" s="393"/>
      <c r="N91" s="396" t="s">
        <v>1107</v>
      </c>
      <c r="O91" s="396" t="s">
        <v>1175</v>
      </c>
      <c r="P91" s="395"/>
      <c r="Q91" s="395"/>
      <c r="R91" s="395"/>
      <c r="S91" s="396" t="s">
        <v>1181</v>
      </c>
      <c r="T91" s="396"/>
      <c r="U91" s="396" t="s">
        <v>1182</v>
      </c>
      <c r="V91" s="395"/>
      <c r="W91" s="395"/>
      <c r="X91" s="395"/>
      <c r="Y91" s="395"/>
      <c r="Z91" s="395"/>
      <c r="AA91" s="393"/>
      <c r="AB91" s="393"/>
      <c r="AC91" s="400"/>
      <c r="AD91" s="400"/>
      <c r="AE91" s="400"/>
    </row>
    <row r="92" spans="1:31" s="383" customFormat="1">
      <c r="A92" s="400"/>
      <c r="B92" s="428" t="s">
        <v>2375</v>
      </c>
      <c r="C92" s="395"/>
      <c r="D92" s="396" t="s">
        <v>1089</v>
      </c>
      <c r="E92" s="396" t="s">
        <v>1179</v>
      </c>
      <c r="F92" s="394"/>
      <c r="G92" s="396"/>
      <c r="H92" s="396" t="s">
        <v>1174</v>
      </c>
      <c r="I92" s="395"/>
      <c r="J92" s="396"/>
      <c r="K92" s="396"/>
      <c r="L92" s="395"/>
      <c r="M92" s="393"/>
      <c r="N92" s="396" t="s">
        <v>1140</v>
      </c>
      <c r="O92" s="396" t="s">
        <v>1180</v>
      </c>
      <c r="P92" s="395"/>
      <c r="Q92" s="395"/>
      <c r="R92" s="395"/>
      <c r="S92" s="396" t="s">
        <v>1124</v>
      </c>
      <c r="T92" s="396"/>
      <c r="U92" s="396" t="s">
        <v>1188</v>
      </c>
      <c r="V92" s="395"/>
      <c r="W92" s="395"/>
      <c r="X92" s="395"/>
      <c r="Y92" s="395"/>
      <c r="Z92" s="395"/>
      <c r="AA92" s="393"/>
      <c r="AB92" s="393"/>
      <c r="AC92" s="400"/>
      <c r="AD92" s="400"/>
      <c r="AE92" s="400"/>
    </row>
    <row r="93" spans="1:31" s="383" customFormat="1">
      <c r="A93" s="400"/>
      <c r="B93" s="428" t="s">
        <v>2376</v>
      </c>
      <c r="C93" s="395"/>
      <c r="D93" s="396" t="s">
        <v>1185</v>
      </c>
      <c r="E93" s="396" t="s">
        <v>1186</v>
      </c>
      <c r="F93" s="394"/>
      <c r="G93" s="396" t="s">
        <v>1140</v>
      </c>
      <c r="H93" s="396" t="s">
        <v>1085</v>
      </c>
      <c r="I93" s="395"/>
      <c r="J93" s="395"/>
      <c r="K93" s="395"/>
      <c r="L93" s="395"/>
      <c r="M93" s="395"/>
      <c r="N93" s="396" t="s">
        <v>1132</v>
      </c>
      <c r="O93" s="396" t="s">
        <v>1187</v>
      </c>
      <c r="P93" s="395"/>
      <c r="Q93" s="395"/>
      <c r="R93" s="395"/>
      <c r="S93" s="396" t="s">
        <v>1144</v>
      </c>
      <c r="T93" s="396"/>
      <c r="U93" s="396" t="s">
        <v>1191</v>
      </c>
      <c r="V93" s="395"/>
      <c r="W93" s="395"/>
      <c r="X93" s="395"/>
      <c r="Y93" s="395"/>
      <c r="Z93" s="395"/>
      <c r="AA93" s="393"/>
      <c r="AB93" s="393"/>
      <c r="AC93" s="400"/>
      <c r="AD93" s="400"/>
      <c r="AE93" s="400"/>
    </row>
    <row r="94" spans="1:31" s="383" customFormat="1">
      <c r="A94" s="424" t="s">
        <v>1157</v>
      </c>
      <c r="B94" s="427" t="s">
        <v>2370</v>
      </c>
      <c r="C94" s="395"/>
      <c r="D94" s="396" t="s">
        <v>1189</v>
      </c>
      <c r="E94" s="396" t="s">
        <v>1190</v>
      </c>
      <c r="F94" s="394"/>
      <c r="G94" s="396"/>
      <c r="H94" s="396" t="s">
        <v>1194</v>
      </c>
      <c r="I94" s="395"/>
      <c r="J94" s="396"/>
      <c r="K94" s="396"/>
      <c r="L94" s="395"/>
      <c r="M94" s="396"/>
      <c r="N94" s="396"/>
      <c r="O94" s="396"/>
      <c r="P94" s="395"/>
      <c r="Q94" s="395"/>
      <c r="R94" s="395"/>
      <c r="S94" s="396" t="s">
        <v>1195</v>
      </c>
      <c r="T94" s="396"/>
      <c r="U94" s="396" t="s">
        <v>1196</v>
      </c>
      <c r="V94" s="395"/>
      <c r="W94" s="395"/>
      <c r="X94" s="395"/>
      <c r="Y94" s="395"/>
      <c r="Z94" s="395"/>
      <c r="AA94" s="393"/>
      <c r="AB94" s="393"/>
      <c r="AC94" s="400"/>
      <c r="AD94" s="400"/>
      <c r="AE94" s="400"/>
    </row>
    <row r="95" spans="1:31" s="383" customFormat="1">
      <c r="A95" s="400"/>
      <c r="B95" s="428" t="s">
        <v>2378</v>
      </c>
      <c r="C95" s="394"/>
      <c r="D95" s="396" t="s">
        <v>1192</v>
      </c>
      <c r="E95" s="396" t="s">
        <v>1193</v>
      </c>
      <c r="F95" s="394"/>
      <c r="G95" s="396" t="s">
        <v>1171</v>
      </c>
      <c r="H95" s="396" t="s">
        <v>1154</v>
      </c>
      <c r="I95" s="395"/>
      <c r="J95" s="395"/>
      <c r="K95" s="395"/>
      <c r="L95" s="395"/>
      <c r="M95" s="395"/>
      <c r="N95" s="395"/>
      <c r="O95" s="395"/>
      <c r="P95" s="395"/>
      <c r="Q95" s="395"/>
      <c r="R95" s="395"/>
      <c r="S95" s="396" t="s">
        <v>1197</v>
      </c>
      <c r="T95" s="396"/>
      <c r="U95" s="396" t="s">
        <v>1198</v>
      </c>
      <c r="V95" s="395"/>
      <c r="W95" s="395"/>
      <c r="X95" s="395"/>
      <c r="Y95" s="395"/>
      <c r="Z95" s="395"/>
      <c r="AA95" s="393"/>
      <c r="AB95" s="393"/>
      <c r="AC95" s="400"/>
      <c r="AD95" s="400"/>
      <c r="AE95" s="400"/>
    </row>
    <row r="96" spans="1:31" s="383" customFormat="1">
      <c r="A96" s="400"/>
      <c r="B96" s="428" t="s">
        <v>2379</v>
      </c>
      <c r="C96" s="394"/>
      <c r="D96" s="396" t="s">
        <v>1134</v>
      </c>
      <c r="E96" s="396" t="s">
        <v>1148</v>
      </c>
      <c r="F96" s="394"/>
      <c r="G96" s="396"/>
      <c r="H96" s="396" t="s">
        <v>1199</v>
      </c>
      <c r="I96" s="395"/>
      <c r="J96" s="395"/>
      <c r="K96" s="395"/>
      <c r="L96" s="395"/>
      <c r="M96" s="396"/>
      <c r="N96" s="396"/>
      <c r="O96" s="396"/>
      <c r="P96" s="395"/>
      <c r="Q96" s="395"/>
      <c r="R96" s="395"/>
      <c r="S96" s="396" t="s">
        <v>1200</v>
      </c>
      <c r="T96" s="396"/>
      <c r="U96" s="396" t="s">
        <v>1201</v>
      </c>
      <c r="V96" s="395"/>
      <c r="W96" s="395"/>
      <c r="X96" s="395"/>
      <c r="Y96" s="395"/>
      <c r="Z96" s="395"/>
      <c r="AA96" s="393"/>
      <c r="AB96" s="393"/>
      <c r="AC96" s="400"/>
      <c r="AD96" s="400"/>
      <c r="AE96" s="400"/>
    </row>
    <row r="97" spans="1:31" s="383" customFormat="1">
      <c r="A97" s="424" t="s">
        <v>1177</v>
      </c>
      <c r="B97" s="427" t="s">
        <v>2371</v>
      </c>
      <c r="C97" s="394"/>
      <c r="D97" s="396"/>
      <c r="E97" s="396"/>
      <c r="F97" s="394"/>
      <c r="G97" s="395"/>
      <c r="H97" s="395"/>
      <c r="I97" s="395"/>
      <c r="J97" s="395"/>
      <c r="K97" s="395"/>
      <c r="L97" s="395"/>
      <c r="M97" s="395"/>
      <c r="N97" s="395"/>
      <c r="O97" s="395"/>
      <c r="P97" s="395"/>
      <c r="Q97" s="395"/>
      <c r="R97" s="395"/>
      <c r="S97" s="396" t="s">
        <v>1202</v>
      </c>
      <c r="T97" s="396"/>
      <c r="U97" s="396" t="s">
        <v>1203</v>
      </c>
      <c r="V97" s="395"/>
      <c r="W97" s="395"/>
      <c r="X97" s="395"/>
      <c r="Y97" s="395"/>
      <c r="Z97" s="395"/>
      <c r="AA97" s="393"/>
      <c r="AB97" s="393"/>
      <c r="AC97" s="400"/>
      <c r="AD97" s="400"/>
      <c r="AE97" s="400"/>
    </row>
    <row r="98" spans="1:31" s="383" customFormat="1">
      <c r="A98" s="424" t="s">
        <v>1183</v>
      </c>
      <c r="B98" s="427" t="s">
        <v>2372</v>
      </c>
      <c r="C98" s="394"/>
      <c r="D98" s="394"/>
      <c r="E98" s="394"/>
      <c r="F98" s="394"/>
      <c r="G98" s="395"/>
      <c r="H98" s="395"/>
      <c r="I98" s="395"/>
      <c r="J98" s="395"/>
      <c r="K98" s="395"/>
      <c r="L98" s="395"/>
      <c r="M98" s="396"/>
      <c r="N98" s="396"/>
      <c r="O98" s="396"/>
      <c r="P98" s="395"/>
      <c r="Q98" s="395"/>
      <c r="R98" s="395"/>
      <c r="S98" s="396" t="s">
        <v>1084</v>
      </c>
      <c r="T98" s="396"/>
      <c r="U98" s="396" t="s">
        <v>1204</v>
      </c>
      <c r="V98" s="395"/>
      <c r="W98" s="395"/>
      <c r="X98" s="395"/>
      <c r="Y98" s="395"/>
      <c r="Z98" s="395"/>
      <c r="AA98" s="393"/>
      <c r="AB98" s="393"/>
      <c r="AC98" s="400"/>
      <c r="AD98" s="400"/>
      <c r="AE98" s="400"/>
    </row>
    <row r="99" spans="1:31" s="383" customFormat="1">
      <c r="A99" s="394"/>
      <c r="B99" s="429" t="s">
        <v>2377</v>
      </c>
      <c r="C99" s="394"/>
      <c r="D99" s="394"/>
      <c r="E99" s="394"/>
      <c r="F99" s="394"/>
      <c r="G99" s="395"/>
      <c r="H99" s="395"/>
      <c r="I99" s="395"/>
      <c r="J99" s="395"/>
      <c r="K99" s="395"/>
      <c r="L99" s="395"/>
      <c r="M99" s="395"/>
      <c r="N99" s="395"/>
      <c r="O99" s="395"/>
      <c r="P99" s="395"/>
      <c r="Q99" s="395"/>
      <c r="R99" s="395"/>
      <c r="S99" s="396" t="s">
        <v>1171</v>
      </c>
      <c r="T99" s="396"/>
      <c r="U99" s="396" t="s">
        <v>1205</v>
      </c>
      <c r="V99" s="395"/>
      <c r="W99" s="395"/>
      <c r="X99" s="395"/>
      <c r="Y99" s="395"/>
      <c r="Z99" s="395"/>
      <c r="AA99" s="393"/>
      <c r="AB99" s="393"/>
      <c r="AC99" s="400"/>
      <c r="AD99" s="400"/>
      <c r="AE99" s="400"/>
    </row>
    <row r="100" spans="1:31" s="383" customFormat="1">
      <c r="A100" s="394"/>
      <c r="B100" s="426"/>
      <c r="C100" s="394"/>
      <c r="D100" s="394"/>
      <c r="E100" s="394"/>
      <c r="F100" s="394"/>
      <c r="G100" s="395"/>
      <c r="H100" s="395"/>
      <c r="I100" s="395"/>
      <c r="J100" s="395"/>
      <c r="K100" s="395"/>
      <c r="L100" s="395"/>
      <c r="M100" s="396"/>
      <c r="N100" s="396"/>
      <c r="O100" s="396"/>
      <c r="P100" s="395"/>
      <c r="Q100" s="395"/>
      <c r="R100" s="395"/>
      <c r="S100" s="396" t="s">
        <v>1074</v>
      </c>
      <c r="T100" s="396"/>
      <c r="U100" s="396" t="s">
        <v>1206</v>
      </c>
      <c r="V100" s="395"/>
      <c r="W100" s="395"/>
      <c r="X100" s="395"/>
      <c r="Y100" s="395"/>
      <c r="Z100" s="395"/>
      <c r="AA100" s="393"/>
      <c r="AB100" s="393"/>
      <c r="AC100" s="400"/>
      <c r="AD100" s="400"/>
      <c r="AE100" s="400"/>
    </row>
    <row r="101" spans="1:31" s="383" customFormat="1">
      <c r="A101" s="394"/>
      <c r="B101" s="426"/>
      <c r="C101" s="394"/>
      <c r="D101" s="394"/>
      <c r="E101" s="394"/>
      <c r="F101" s="394"/>
      <c r="G101" s="395"/>
      <c r="H101" s="395"/>
      <c r="I101" s="395"/>
      <c r="J101" s="395"/>
      <c r="K101" s="395"/>
      <c r="L101" s="395"/>
      <c r="M101" s="395"/>
      <c r="N101" s="395"/>
      <c r="O101" s="395"/>
      <c r="P101" s="395"/>
      <c r="Q101" s="395"/>
      <c r="R101" s="395"/>
      <c r="S101" s="396" t="s">
        <v>1132</v>
      </c>
      <c r="T101" s="396"/>
      <c r="U101" s="396" t="s">
        <v>1148</v>
      </c>
      <c r="V101" s="395"/>
      <c r="W101" s="395"/>
      <c r="X101" s="395"/>
      <c r="Y101" s="395"/>
      <c r="Z101" s="395"/>
      <c r="AA101" s="393"/>
      <c r="AB101" s="393"/>
      <c r="AC101" s="400"/>
      <c r="AD101" s="400"/>
      <c r="AE101" s="400"/>
    </row>
    <row r="102" spans="1:31" s="383" customFormat="1">
      <c r="A102" s="394"/>
      <c r="B102" s="426"/>
      <c r="C102" s="394"/>
      <c r="D102" s="394"/>
      <c r="E102" s="394"/>
      <c r="F102" s="394"/>
      <c r="G102" s="395"/>
      <c r="H102" s="395"/>
      <c r="I102" s="395"/>
      <c r="J102" s="395"/>
      <c r="K102" s="395"/>
      <c r="L102" s="395"/>
      <c r="M102" s="395"/>
      <c r="N102" s="395"/>
      <c r="O102" s="395"/>
      <c r="P102" s="395"/>
      <c r="Q102" s="395"/>
      <c r="R102" s="395"/>
      <c r="S102" s="395"/>
      <c r="T102" s="395"/>
      <c r="U102" s="395"/>
      <c r="V102" s="395"/>
      <c r="W102" s="395"/>
      <c r="X102" s="395"/>
      <c r="Y102" s="395"/>
      <c r="Z102" s="395"/>
      <c r="AA102" s="393"/>
      <c r="AB102" s="393"/>
      <c r="AC102" s="400"/>
      <c r="AD102" s="400"/>
      <c r="AE102" s="400"/>
    </row>
    <row r="116" spans="1:31" s="401" customFormat="1">
      <c r="A116" s="400"/>
      <c r="B116" s="422"/>
      <c r="C116" s="400"/>
      <c r="D116" s="393"/>
      <c r="E116" s="393"/>
      <c r="F116" s="400"/>
      <c r="G116" s="430"/>
      <c r="H116" s="431"/>
      <c r="I116" s="393"/>
      <c r="J116" s="393"/>
      <c r="K116" s="393"/>
      <c r="L116" s="393"/>
      <c r="M116" s="393"/>
      <c r="N116" s="393"/>
      <c r="O116" s="393"/>
      <c r="P116" s="393"/>
      <c r="Q116" s="393"/>
      <c r="R116" s="393"/>
      <c r="S116" s="393"/>
      <c r="T116" s="393"/>
      <c r="U116" s="393"/>
      <c r="V116" s="393"/>
      <c r="W116" s="393"/>
      <c r="X116" s="393"/>
      <c r="Y116" s="393"/>
      <c r="Z116" s="393"/>
      <c r="AA116" s="393"/>
      <c r="AB116" s="393"/>
      <c r="AC116" s="400"/>
      <c r="AD116" s="400"/>
      <c r="AE116" s="400"/>
    </row>
  </sheetData>
  <mergeCells count="31">
    <mergeCell ref="A1:AB1"/>
    <mergeCell ref="A6:A9"/>
    <mergeCell ref="B6:B9"/>
    <mergeCell ref="C6:C9"/>
    <mergeCell ref="D6:D8"/>
    <mergeCell ref="E6:E8"/>
    <mergeCell ref="F6:F8"/>
    <mergeCell ref="G6:G8"/>
    <mergeCell ref="H6:H8"/>
    <mergeCell ref="I6:L6"/>
    <mergeCell ref="M6:AB6"/>
    <mergeCell ref="I7:I8"/>
    <mergeCell ref="J7:K7"/>
    <mergeCell ref="L7:L8"/>
    <mergeCell ref="M7:P7"/>
    <mergeCell ref="Q7:S7"/>
    <mergeCell ref="T7:V7"/>
    <mergeCell ref="W7:Y7"/>
    <mergeCell ref="Z7:AB7"/>
    <mergeCell ref="A10:A26"/>
    <mergeCell ref="B10:B26"/>
    <mergeCell ref="C10:C26"/>
    <mergeCell ref="A40:A50"/>
    <mergeCell ref="B40:B50"/>
    <mergeCell ref="C40:C50"/>
    <mergeCell ref="A28:A38"/>
    <mergeCell ref="B28:B38"/>
    <mergeCell ref="C28:C38"/>
    <mergeCell ref="A58:A66"/>
    <mergeCell ref="B58:B66"/>
    <mergeCell ref="C58:C66"/>
  </mergeCells>
  <printOptions horizontalCentered="1"/>
  <pageMargins left="1.08" right="0.56999999999999995" top="0.78740157480314998" bottom="0.39370078740157499" header="0.31496062992126" footer="0.31496062992126"/>
  <pageSetup paperSize="8" scale="68" orientation="landscape" r:id="rId1"/>
  <headerFooter alignWithMargins="0"/>
  <rowBreaks count="1" manualBreakCount="1">
    <brk id="71" max="29" man="1"/>
  </rowBreaks>
  <colBreaks count="1" manualBreakCount="1">
    <brk id="28" max="10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11"/>
  </sheetPr>
  <dimension ref="A1:AE69"/>
  <sheetViews>
    <sheetView view="pageBreakPreview" zoomScale="75" zoomScaleNormal="25" zoomScaleSheetLayoutView="25" workbookViewId="0">
      <selection activeCell="F37" sqref="F37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5703125" style="85" customWidth="1"/>
    <col min="13" max="13" width="6.285156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9054</v>
      </c>
      <c r="B10" s="160">
        <v>1</v>
      </c>
      <c r="C10" s="356" t="s">
        <v>1606</v>
      </c>
      <c r="D10" s="337">
        <v>2.9</v>
      </c>
      <c r="E10" s="348" t="s">
        <v>412</v>
      </c>
      <c r="F10" s="78">
        <v>1</v>
      </c>
      <c r="G10" s="78" t="s">
        <v>612</v>
      </c>
      <c r="H10" s="153" t="s">
        <v>413</v>
      </c>
      <c r="I10" s="81">
        <f>AE10-AD10</f>
        <v>1.7000000000000455</v>
      </c>
      <c r="J10" s="78" t="s">
        <v>1802</v>
      </c>
      <c r="K10" s="81">
        <v>15</v>
      </c>
      <c r="L10" s="81">
        <v>4</v>
      </c>
      <c r="M10" s="81">
        <v>4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'[1]NGANJUK''Z'!$L$93</f>
        <v>828</v>
      </c>
      <c r="AE10" s="87">
        <v>829.7</v>
      </c>
    </row>
    <row r="11" spans="1:31" s="68" customFormat="1" ht="15" customHeight="1">
      <c r="A11" s="313"/>
      <c r="B11" s="160"/>
      <c r="C11" s="332"/>
      <c r="D11" s="331"/>
      <c r="E11" s="345"/>
      <c r="F11" s="97"/>
      <c r="G11" s="97"/>
      <c r="H11" s="98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7"/>
    </row>
    <row r="12" spans="1:31" s="104" customFormat="1" ht="15" customHeight="1">
      <c r="A12" s="313"/>
      <c r="B12" s="160">
        <v>2</v>
      </c>
      <c r="C12" s="313"/>
      <c r="D12" s="314"/>
      <c r="E12" s="346"/>
      <c r="F12" s="66">
        <v>2</v>
      </c>
      <c r="G12" s="66" t="s">
        <v>613</v>
      </c>
      <c r="H12" s="80" t="s">
        <v>414</v>
      </c>
      <c r="I12" s="61">
        <f>AE12-AD10</f>
        <v>2.5</v>
      </c>
      <c r="J12" s="66" t="s">
        <v>1802</v>
      </c>
      <c r="K12" s="61">
        <v>4</v>
      </c>
      <c r="L12" s="61">
        <v>4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2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105">
        <v>830.5</v>
      </c>
    </row>
    <row r="13" spans="1:31" s="68" customFormat="1" ht="15" customHeight="1">
      <c r="A13" s="64"/>
      <c r="B13" s="160"/>
      <c r="C13" s="64"/>
      <c r="D13" s="65"/>
      <c r="E13" s="98"/>
      <c r="F13" s="66"/>
      <c r="G13" s="66"/>
      <c r="H13" s="80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7"/>
    </row>
    <row r="14" spans="1:31" s="68" customFormat="1" ht="15" customHeight="1">
      <c r="A14" s="64">
        <v>9052</v>
      </c>
      <c r="B14" s="160">
        <v>3</v>
      </c>
      <c r="C14" s="64">
        <v>3</v>
      </c>
      <c r="D14" s="65">
        <v>2.6</v>
      </c>
      <c r="E14" s="80" t="s">
        <v>410</v>
      </c>
      <c r="F14" s="66">
        <v>1</v>
      </c>
      <c r="G14" s="66" t="s">
        <v>615</v>
      </c>
      <c r="H14" s="80" t="s">
        <v>411</v>
      </c>
      <c r="I14" s="61">
        <f t="shared" ref="I14:I24" si="0">AE14-AD14</f>
        <v>2.2999999999999545</v>
      </c>
      <c r="J14" s="66" t="s">
        <v>1802</v>
      </c>
      <c r="K14" s="61">
        <v>4.5</v>
      </c>
      <c r="L14" s="61">
        <v>4</v>
      </c>
      <c r="M14" s="61">
        <v>4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'[1]NGANJUK''Z'!$L$90</f>
        <v>823.6</v>
      </c>
      <c r="AE14" s="87">
        <v>825.9</v>
      </c>
    </row>
    <row r="15" spans="1:31" s="68" customFormat="1" ht="15" customHeight="1">
      <c r="A15" s="64"/>
      <c r="B15" s="160"/>
      <c r="C15" s="64"/>
      <c r="D15" s="65"/>
      <c r="E15" s="80"/>
      <c r="F15" s="66"/>
      <c r="G15" s="66"/>
      <c r="H15" s="80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>
        <v>121</v>
      </c>
      <c r="B16" s="160">
        <v>4</v>
      </c>
      <c r="C16" s="313">
        <v>4</v>
      </c>
      <c r="D16" s="314">
        <v>4.7</v>
      </c>
      <c r="E16" s="349" t="s">
        <v>1607</v>
      </c>
      <c r="F16" s="66">
        <v>1</v>
      </c>
      <c r="G16" s="66" t="s">
        <v>616</v>
      </c>
      <c r="H16" s="62" t="s">
        <v>567</v>
      </c>
      <c r="I16" s="61">
        <f t="shared" si="0"/>
        <v>0.70000000000004547</v>
      </c>
      <c r="J16" s="66" t="s">
        <v>1802</v>
      </c>
      <c r="K16" s="61">
        <v>14</v>
      </c>
      <c r="L16" s="61">
        <v>3.5</v>
      </c>
      <c r="M16" s="61">
        <v>3.5</v>
      </c>
      <c r="N16" s="66">
        <v>2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'[1]NGANJUK''Z'!$L$249</f>
        <v>516.5</v>
      </c>
      <c r="AE16" s="89">
        <v>517.20000000000005</v>
      </c>
    </row>
    <row r="17" spans="1:31" s="68" customFormat="1" ht="15" customHeight="1">
      <c r="A17" s="313"/>
      <c r="B17" s="160"/>
      <c r="C17" s="313"/>
      <c r="D17" s="314"/>
      <c r="E17" s="349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3"/>
      <c r="B18" s="160">
        <v>5</v>
      </c>
      <c r="C18" s="313"/>
      <c r="D18" s="314"/>
      <c r="E18" s="349"/>
      <c r="F18" s="66">
        <v>2</v>
      </c>
      <c r="G18" s="66" t="s">
        <v>617</v>
      </c>
      <c r="H18" s="62" t="s">
        <v>568</v>
      </c>
      <c r="I18" s="61">
        <f t="shared" si="0"/>
        <v>1.7000000000000455</v>
      </c>
      <c r="J18" s="66" t="s">
        <v>1802</v>
      </c>
      <c r="K18" s="61">
        <v>4</v>
      </c>
      <c r="L18" s="61">
        <v>3.5</v>
      </c>
      <c r="M18" s="61">
        <v>3.5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'[1]NGANJUK''Z'!$L$249</f>
        <v>516.5</v>
      </c>
      <c r="AE18" s="89">
        <v>518.20000000000005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/>
      <c r="B20" s="160">
        <v>6</v>
      </c>
      <c r="C20" s="313"/>
      <c r="D20" s="314"/>
      <c r="E20" s="349"/>
      <c r="F20" s="66">
        <v>3</v>
      </c>
      <c r="G20" s="66" t="s">
        <v>618</v>
      </c>
      <c r="H20" s="62" t="s">
        <v>569</v>
      </c>
      <c r="I20" s="61">
        <f t="shared" si="0"/>
        <v>3.7999999999999545</v>
      </c>
      <c r="J20" s="66" t="s">
        <v>1802</v>
      </c>
      <c r="K20" s="61">
        <v>3</v>
      </c>
      <c r="L20" s="61">
        <v>3.5</v>
      </c>
      <c r="M20" s="61">
        <v>3.5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'[1]NGANJUK''Z'!$L$249</f>
        <v>516.5</v>
      </c>
      <c r="AE20" s="89">
        <v>520.29999999999995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160">
        <v>7</v>
      </c>
      <c r="C22" s="313"/>
      <c r="D22" s="314"/>
      <c r="E22" s="349"/>
      <c r="F22" s="66">
        <v>4</v>
      </c>
      <c r="G22" s="66" t="s">
        <v>619</v>
      </c>
      <c r="H22" s="62" t="s">
        <v>570</v>
      </c>
      <c r="I22" s="61">
        <f t="shared" si="0"/>
        <v>9.2000000000000455</v>
      </c>
      <c r="J22" s="66" t="s">
        <v>1802</v>
      </c>
      <c r="K22" s="61">
        <v>3.5</v>
      </c>
      <c r="L22" s="61">
        <v>3</v>
      </c>
      <c r="M22" s="61">
        <v>5</v>
      </c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'[1]NGANJUK''Z'!$L$249</f>
        <v>516.5</v>
      </c>
      <c r="AE22" s="89">
        <v>525.70000000000005</v>
      </c>
    </row>
    <row r="23" spans="1:31" s="68" customFormat="1" ht="15" customHeight="1">
      <c r="A23" s="64"/>
      <c r="B23" s="160"/>
      <c r="C23" s="64"/>
      <c r="D23" s="65"/>
      <c r="E23" s="80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>
        <v>9051</v>
      </c>
      <c r="B24" s="160">
        <v>8</v>
      </c>
      <c r="C24" s="313">
        <v>5</v>
      </c>
      <c r="D24" s="314">
        <v>4.0999999999999996</v>
      </c>
      <c r="E24" s="349" t="s">
        <v>407</v>
      </c>
      <c r="F24" s="66">
        <v>1</v>
      </c>
      <c r="G24" s="66" t="s">
        <v>620</v>
      </c>
      <c r="H24" s="80" t="s">
        <v>408</v>
      </c>
      <c r="I24" s="61">
        <f t="shared" si="0"/>
        <v>1.7000000000000455</v>
      </c>
      <c r="J24" s="66" t="s">
        <v>1802</v>
      </c>
      <c r="K24" s="61">
        <v>9</v>
      </c>
      <c r="L24" s="61">
        <v>4</v>
      </c>
      <c r="M24" s="61">
        <v>4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'[1]NGANJUK''Z'!$L$89</f>
        <v>817.9</v>
      </c>
      <c r="AE24" s="87">
        <v>819.6</v>
      </c>
    </row>
    <row r="25" spans="1:31" s="68" customFormat="1" ht="15" customHeight="1">
      <c r="A25" s="313"/>
      <c r="B25" s="160"/>
      <c r="C25" s="313"/>
      <c r="D25" s="314"/>
      <c r="E25" s="349"/>
      <c r="F25" s="66"/>
      <c r="G25" s="66"/>
      <c r="H25" s="80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7"/>
    </row>
    <row r="26" spans="1:31" s="68" customFormat="1" ht="15" customHeight="1">
      <c r="A26" s="313"/>
      <c r="B26" s="160">
        <v>9</v>
      </c>
      <c r="C26" s="313"/>
      <c r="D26" s="314"/>
      <c r="E26" s="349"/>
      <c r="F26" s="66">
        <v>2</v>
      </c>
      <c r="G26" s="66" t="s">
        <v>621</v>
      </c>
      <c r="H26" s="80" t="s">
        <v>409</v>
      </c>
      <c r="I26" s="61">
        <f>AE26-AD24</f>
        <v>2.6000000000000227</v>
      </c>
      <c r="J26" s="66" t="s">
        <v>1802</v>
      </c>
      <c r="K26" s="61">
        <v>4</v>
      </c>
      <c r="L26" s="61">
        <v>3</v>
      </c>
      <c r="M26" s="61">
        <v>3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7">
        <v>820.5</v>
      </c>
    </row>
    <row r="27" spans="1:31" s="68" customFormat="1" ht="15" customHeight="1">
      <c r="A27" s="99"/>
      <c r="B27" s="169"/>
      <c r="C27" s="99"/>
      <c r="D27" s="100"/>
      <c r="E27" s="98"/>
      <c r="F27" s="97"/>
      <c r="G27" s="97"/>
      <c r="H27" s="80"/>
      <c r="I27" s="102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7"/>
    </row>
    <row r="28" spans="1:31" s="68" customFormat="1" ht="15" customHeight="1">
      <c r="A28" s="145">
        <v>123</v>
      </c>
      <c r="B28" s="169">
        <v>138</v>
      </c>
      <c r="C28" s="99">
        <v>6</v>
      </c>
      <c r="D28" s="100">
        <v>3.43</v>
      </c>
      <c r="E28" s="98" t="s">
        <v>1608</v>
      </c>
      <c r="F28" s="97">
        <v>1</v>
      </c>
      <c r="G28" s="97" t="s">
        <v>627</v>
      </c>
      <c r="H28" s="62" t="s">
        <v>570</v>
      </c>
      <c r="I28" s="102">
        <v>0.2</v>
      </c>
      <c r="J28" s="66" t="s">
        <v>1802</v>
      </c>
      <c r="K28" s="61">
        <v>3.5</v>
      </c>
      <c r="L28" s="61">
        <v>3</v>
      </c>
      <c r="M28" s="61">
        <v>5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/>
      <c r="AE28" s="87"/>
    </row>
    <row r="29" spans="1:31" s="68" customFormat="1" ht="15" customHeight="1">
      <c r="A29" s="144"/>
      <c r="B29" s="169"/>
      <c r="C29" s="99"/>
      <c r="D29" s="100"/>
      <c r="E29" s="98"/>
      <c r="F29" s="97"/>
      <c r="G29" s="97"/>
      <c r="H29" s="62"/>
      <c r="I29" s="102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7"/>
    </row>
    <row r="30" spans="1:31" s="68" customFormat="1" ht="15" customHeight="1">
      <c r="A30" s="175" t="s">
        <v>60</v>
      </c>
      <c r="B30" s="160">
        <v>11</v>
      </c>
      <c r="C30" s="64">
        <v>7</v>
      </c>
      <c r="D30" s="65">
        <v>3.5</v>
      </c>
      <c r="E30" s="80" t="s">
        <v>874</v>
      </c>
      <c r="F30" s="66">
        <v>1</v>
      </c>
      <c r="G30" s="143">
        <v>180007001</v>
      </c>
      <c r="H30" s="62" t="s">
        <v>545</v>
      </c>
      <c r="I30" s="61">
        <v>1.25</v>
      </c>
      <c r="J30" s="66" t="s">
        <v>1802</v>
      </c>
      <c r="K30" s="61">
        <v>4</v>
      </c>
      <c r="L30" s="61">
        <v>3.5</v>
      </c>
      <c r="M30" s="61">
        <v>3.5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32.200000000000003</v>
      </c>
    </row>
    <row r="31" spans="1:31" s="68" customFormat="1" ht="15" customHeight="1">
      <c r="A31" s="176"/>
      <c r="B31" s="160"/>
      <c r="C31" s="64"/>
      <c r="D31" s="65"/>
      <c r="E31" s="80"/>
      <c r="F31" s="66"/>
      <c r="G31" s="143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1" s="68" customFormat="1" ht="15" customHeight="1">
      <c r="A32" s="64">
        <v>195</v>
      </c>
      <c r="B32" s="160">
        <v>249</v>
      </c>
      <c r="C32" s="64" t="s">
        <v>723</v>
      </c>
      <c r="D32" s="65">
        <v>3.8</v>
      </c>
      <c r="E32" s="80" t="s">
        <v>724</v>
      </c>
      <c r="F32" s="66">
        <v>5</v>
      </c>
      <c r="G32" s="66" t="s">
        <v>725</v>
      </c>
      <c r="H32" s="62" t="s">
        <v>611</v>
      </c>
      <c r="I32" s="61">
        <f>AE32-AD32</f>
        <v>6.1000000000000014</v>
      </c>
      <c r="J32" s="66" t="s">
        <v>1802</v>
      </c>
      <c r="K32" s="61">
        <v>37</v>
      </c>
      <c r="L32" s="61">
        <v>6</v>
      </c>
      <c r="M32" s="61">
        <v>6</v>
      </c>
      <c r="N32" s="66">
        <v>1</v>
      </c>
      <c r="O32" s="66" t="s">
        <v>1825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'[1]NGANJUK''Z'!$L$275</f>
        <v>53.9</v>
      </c>
      <c r="AE32" s="89">
        <v>60</v>
      </c>
    </row>
    <row r="33" spans="1:31" s="68" customFormat="1" ht="15" customHeight="1">
      <c r="A33" s="160"/>
      <c r="B33" s="160"/>
      <c r="C33" s="64"/>
      <c r="D33" s="65"/>
      <c r="E33" s="80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175"/>
      <c r="B34" s="160">
        <v>10</v>
      </c>
      <c r="C34" s="64">
        <v>156</v>
      </c>
      <c r="D34" s="65">
        <v>1.2</v>
      </c>
      <c r="E34" s="80" t="s">
        <v>872</v>
      </c>
      <c r="F34" s="66">
        <v>1</v>
      </c>
      <c r="G34" s="66" t="s">
        <v>622</v>
      </c>
      <c r="H34" s="62" t="s">
        <v>544</v>
      </c>
      <c r="I34" s="61">
        <v>0.48</v>
      </c>
      <c r="J34" s="66" t="s">
        <v>1802</v>
      </c>
      <c r="K34" s="61">
        <v>8.5</v>
      </c>
      <c r="L34" s="61">
        <v>3.5</v>
      </c>
      <c r="M34" s="61">
        <v>3.5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'[1]NGANJUK''Z'!$L$225</f>
        <v>30.5</v>
      </c>
      <c r="AE34" s="89">
        <v>30.9</v>
      </c>
    </row>
    <row r="35" spans="1:31" s="68" customFormat="1" ht="15" customHeight="1">
      <c r="A35" s="176"/>
      <c r="B35" s="160"/>
      <c r="C35" s="64"/>
      <c r="D35" s="65"/>
      <c r="E35" s="80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176"/>
      <c r="B36" s="160">
        <v>260</v>
      </c>
      <c r="C36" s="64" t="s">
        <v>58</v>
      </c>
      <c r="D36" s="65">
        <v>1.5</v>
      </c>
      <c r="E36" s="80" t="s">
        <v>873</v>
      </c>
      <c r="F36" s="66">
        <v>1</v>
      </c>
      <c r="G36" s="66" t="s">
        <v>59</v>
      </c>
      <c r="H36" s="62" t="s">
        <v>350</v>
      </c>
      <c r="I36" s="61">
        <v>0.64999999999999858</v>
      </c>
      <c r="J36" s="66" t="s">
        <v>1802</v>
      </c>
      <c r="K36" s="61">
        <v>10.5</v>
      </c>
      <c r="L36" s="61">
        <v>3</v>
      </c>
      <c r="M36" s="61"/>
      <c r="N36" s="66">
        <v>3</v>
      </c>
      <c r="O36" s="66" t="s">
        <v>1808</v>
      </c>
      <c r="P36" s="66" t="s">
        <v>1802</v>
      </c>
      <c r="Q36" s="66" t="s">
        <v>1813</v>
      </c>
      <c r="R36" s="66">
        <v>0</v>
      </c>
      <c r="S36" s="66" t="s">
        <v>1802</v>
      </c>
      <c r="T36" s="66">
        <v>0</v>
      </c>
      <c r="U36" s="66" t="s">
        <v>1802</v>
      </c>
      <c r="V36" s="66">
        <v>1</v>
      </c>
      <c r="W36" s="66" t="s">
        <v>1806</v>
      </c>
      <c r="X36" s="66"/>
      <c r="Y36" s="66">
        <v>0</v>
      </c>
      <c r="Z36" s="66" t="s">
        <v>1801</v>
      </c>
      <c r="AA36" s="66" t="s">
        <v>1802</v>
      </c>
      <c r="AB36" s="67">
        <v>0</v>
      </c>
      <c r="AD36" s="63"/>
      <c r="AE36" s="89"/>
    </row>
    <row r="37" spans="1:31" s="68" customFormat="1" ht="15" customHeight="1">
      <c r="A37" s="176"/>
      <c r="B37" s="160"/>
      <c r="C37" s="64"/>
      <c r="D37" s="65"/>
      <c r="E37" s="80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64">
        <v>9200</v>
      </c>
      <c r="B38" s="160">
        <v>259</v>
      </c>
      <c r="C38" s="64">
        <v>245</v>
      </c>
      <c r="D38" s="65">
        <v>2.2999999999999998</v>
      </c>
      <c r="E38" s="80" t="s">
        <v>1609</v>
      </c>
      <c r="F38" s="66">
        <v>1</v>
      </c>
      <c r="G38" s="118" t="s">
        <v>1610</v>
      </c>
      <c r="H38" s="62" t="s">
        <v>349</v>
      </c>
      <c r="I38" s="61">
        <v>0.65000000000000213</v>
      </c>
      <c r="J38" s="66" t="s">
        <v>1802</v>
      </c>
      <c r="K38" s="61">
        <v>11</v>
      </c>
      <c r="L38" s="61">
        <v>3</v>
      </c>
      <c r="M38" s="61">
        <v>6</v>
      </c>
      <c r="N38" s="66">
        <v>3</v>
      </c>
      <c r="O38" s="66" t="s">
        <v>1808</v>
      </c>
      <c r="P38" s="66" t="s">
        <v>1802</v>
      </c>
      <c r="Q38" s="66" t="s">
        <v>1804</v>
      </c>
      <c r="R38" s="66">
        <v>0</v>
      </c>
      <c r="S38" s="66" t="s">
        <v>1802</v>
      </c>
      <c r="T38" s="66">
        <v>0</v>
      </c>
      <c r="U38" s="66" t="s">
        <v>1802</v>
      </c>
      <c r="V38" s="66">
        <v>1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1802</v>
      </c>
      <c r="AB38" s="67">
        <v>0</v>
      </c>
      <c r="AC38" s="63">
        <f>'[2]nganjuk (2)'!$L$70</f>
        <v>28.9</v>
      </c>
      <c r="AD38" s="63">
        <f>I38-AC38</f>
        <v>-28.249999999999996</v>
      </c>
    </row>
    <row r="39" spans="1:31" s="68" customFormat="1" ht="15" customHeight="1">
      <c r="A39" s="99"/>
      <c r="B39" s="169"/>
      <c r="C39" s="99"/>
      <c r="D39" s="100"/>
      <c r="E39" s="98"/>
      <c r="F39" s="97"/>
      <c r="G39" s="120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1" s="68" customFormat="1" ht="15" customHeight="1">
      <c r="A40" s="99">
        <v>9199</v>
      </c>
      <c r="B40" s="169">
        <v>262</v>
      </c>
      <c r="C40" s="99" t="s">
        <v>1611</v>
      </c>
      <c r="D40" s="100">
        <v>2.2000000000000002</v>
      </c>
      <c r="E40" s="98" t="s">
        <v>1612</v>
      </c>
      <c r="F40" s="97">
        <v>2</v>
      </c>
      <c r="G40" s="120" t="s">
        <v>1613</v>
      </c>
      <c r="H40" s="62" t="s">
        <v>61</v>
      </c>
      <c r="I40" s="61">
        <v>3.5500000000000007</v>
      </c>
      <c r="J40" s="66" t="s">
        <v>1802</v>
      </c>
      <c r="K40" s="61">
        <v>11</v>
      </c>
      <c r="L40" s="61">
        <v>3</v>
      </c>
      <c r="M40" s="61"/>
      <c r="N40" s="66">
        <v>3</v>
      </c>
      <c r="O40" s="66" t="s">
        <v>1808</v>
      </c>
      <c r="P40" s="66" t="s">
        <v>1802</v>
      </c>
      <c r="Q40" s="66" t="s">
        <v>1804</v>
      </c>
      <c r="R40" s="66">
        <v>0</v>
      </c>
      <c r="S40" s="66" t="s">
        <v>1802</v>
      </c>
      <c r="T40" s="66">
        <v>0</v>
      </c>
      <c r="U40" s="66" t="s">
        <v>1802</v>
      </c>
      <c r="V40" s="66">
        <v>1</v>
      </c>
      <c r="W40" s="66" t="s">
        <v>1806</v>
      </c>
      <c r="X40" s="66"/>
      <c r="Y40" s="66">
        <v>0</v>
      </c>
      <c r="Z40" s="66" t="s">
        <v>1801</v>
      </c>
      <c r="AA40" s="66" t="s">
        <v>1802</v>
      </c>
      <c r="AB40" s="67">
        <v>0</v>
      </c>
      <c r="AC40" s="63"/>
      <c r="AD40" s="63"/>
    </row>
    <row r="41" spans="1:31" s="68" customFormat="1" ht="15" customHeight="1">
      <c r="A41" s="99"/>
      <c r="B41" s="169"/>
      <c r="C41" s="99"/>
      <c r="D41" s="100"/>
      <c r="E41" s="98"/>
      <c r="F41" s="97"/>
      <c r="G41" s="120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1" s="68" customFormat="1" ht="15" customHeight="1">
      <c r="A42" s="64">
        <v>9205</v>
      </c>
      <c r="B42" s="160">
        <v>263</v>
      </c>
      <c r="C42" s="64" t="s">
        <v>1614</v>
      </c>
      <c r="D42" s="65">
        <v>0.85</v>
      </c>
      <c r="E42" s="80" t="s">
        <v>1615</v>
      </c>
      <c r="F42" s="66">
        <v>1</v>
      </c>
      <c r="G42" s="120" t="s">
        <v>1616</v>
      </c>
      <c r="H42" s="62" t="s">
        <v>351</v>
      </c>
      <c r="I42" s="61">
        <v>0.64999999999999858</v>
      </c>
      <c r="J42" s="66" t="s">
        <v>1802</v>
      </c>
      <c r="K42" s="61">
        <v>7</v>
      </c>
      <c r="L42" s="61">
        <v>3</v>
      </c>
      <c r="M42" s="61">
        <v>4</v>
      </c>
      <c r="N42" s="66">
        <v>3</v>
      </c>
      <c r="O42" s="66" t="s">
        <v>1808</v>
      </c>
      <c r="P42" s="66" t="s">
        <v>1802</v>
      </c>
      <c r="Q42" s="66" t="s">
        <v>1804</v>
      </c>
      <c r="R42" s="66">
        <v>0</v>
      </c>
      <c r="S42" s="66" t="s">
        <v>1802</v>
      </c>
      <c r="T42" s="66">
        <v>0</v>
      </c>
      <c r="U42" s="66" t="s">
        <v>1802</v>
      </c>
      <c r="V42" s="66">
        <v>1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1802</v>
      </c>
      <c r="AB42" s="67">
        <v>0</v>
      </c>
      <c r="AC42" s="63">
        <f>'[2]nganjuk (2)'!$L$76</f>
        <v>43</v>
      </c>
      <c r="AD42" s="63">
        <f>I42-AC42</f>
        <v>-42.35</v>
      </c>
    </row>
    <row r="43" spans="1:31" s="68" customFormat="1" ht="15" customHeight="1">
      <c r="A43" s="64"/>
      <c r="B43" s="160"/>
      <c r="C43" s="111"/>
      <c r="D43" s="124"/>
      <c r="E43" s="128"/>
      <c r="F43" s="180"/>
      <c r="G43" s="244"/>
      <c r="H43" s="126"/>
      <c r="I43" s="197"/>
      <c r="J43" s="180"/>
      <c r="K43" s="197"/>
      <c r="L43" s="197"/>
      <c r="M43" s="197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91"/>
      <c r="AC43" s="63"/>
      <c r="AD43" s="63"/>
    </row>
    <row r="44" spans="1:31" s="68" customFormat="1" ht="15" customHeight="1" thickBot="1">
      <c r="A44" s="64">
        <v>4003</v>
      </c>
      <c r="B44" s="160">
        <v>288</v>
      </c>
      <c r="C44" s="157" t="s">
        <v>1617</v>
      </c>
      <c r="D44" s="200">
        <v>0.56999999999999995</v>
      </c>
      <c r="E44" s="211" t="s">
        <v>1618</v>
      </c>
      <c r="F44" s="83">
        <v>1</v>
      </c>
      <c r="G44" s="219" t="s">
        <v>1619</v>
      </c>
      <c r="H44" s="202" t="s">
        <v>348</v>
      </c>
      <c r="I44" s="82">
        <v>0.55000000000000071</v>
      </c>
      <c r="J44" s="83" t="s">
        <v>1802</v>
      </c>
      <c r="K44" s="82">
        <v>10</v>
      </c>
      <c r="L44" s="82">
        <v>2.2000000000000002</v>
      </c>
      <c r="M44" s="82">
        <v>3</v>
      </c>
      <c r="N44" s="83">
        <v>1</v>
      </c>
      <c r="O44" s="83" t="s">
        <v>1808</v>
      </c>
      <c r="P44" s="83" t="s">
        <v>1801</v>
      </c>
      <c r="Q44" s="83"/>
      <c r="R44" s="83">
        <v>1</v>
      </c>
      <c r="S44" s="83" t="s">
        <v>1803</v>
      </c>
      <c r="T44" s="83">
        <v>1</v>
      </c>
      <c r="U44" s="83" t="s">
        <v>1810</v>
      </c>
      <c r="V44" s="83">
        <v>3</v>
      </c>
      <c r="W44" s="83" t="s">
        <v>1806</v>
      </c>
      <c r="X44" s="83" t="s">
        <v>1805</v>
      </c>
      <c r="Y44" s="83">
        <v>0</v>
      </c>
      <c r="Z44" s="83" t="s">
        <v>1801</v>
      </c>
      <c r="AA44" s="83" t="s">
        <v>1805</v>
      </c>
      <c r="AB44" s="84">
        <v>1</v>
      </c>
      <c r="AC44" s="63">
        <f>'[2]nganjuk (2)'!$L$61</f>
        <v>11</v>
      </c>
      <c r="AD44" s="63">
        <f>I44-AC44</f>
        <v>-10.45</v>
      </c>
    </row>
    <row r="45" spans="1:31" s="68" customFormat="1" ht="15" customHeight="1">
      <c r="A45" s="96"/>
      <c r="B45" s="96"/>
      <c r="C45" s="96"/>
      <c r="D45" s="181"/>
      <c r="F45" s="96"/>
      <c r="G45" s="235"/>
      <c r="H45" s="183"/>
      <c r="I45" s="184"/>
      <c r="J45" s="96"/>
      <c r="K45" s="184"/>
      <c r="L45" s="184"/>
      <c r="M45" s="184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63"/>
      <c r="AD45" s="63"/>
    </row>
    <row r="46" spans="1:31">
      <c r="F46" s="96"/>
      <c r="G46" s="96"/>
    </row>
    <row r="47" spans="1:31">
      <c r="C47" s="129" t="s">
        <v>1064</v>
      </c>
      <c r="D47"/>
      <c r="E47"/>
      <c r="F47" s="129" t="s">
        <v>1065</v>
      </c>
      <c r="G47"/>
      <c r="H47"/>
      <c r="I47" s="129" t="s">
        <v>1066</v>
      </c>
      <c r="J47"/>
      <c r="K47"/>
      <c r="L47" s="129" t="s">
        <v>1067</v>
      </c>
      <c r="M47"/>
      <c r="N47"/>
      <c r="O47" s="129" t="s">
        <v>1068</v>
      </c>
      <c r="P47"/>
      <c r="Q47"/>
      <c r="R47"/>
      <c r="S47"/>
      <c r="T47" s="129" t="s">
        <v>1069</v>
      </c>
      <c r="U47"/>
      <c r="V47"/>
      <c r="W47"/>
      <c r="X47"/>
      <c r="Y47"/>
      <c r="Z47"/>
    </row>
    <row r="48" spans="1:31">
      <c r="C48" s="130" t="s">
        <v>1070</v>
      </c>
      <c r="D48" s="131" t="s">
        <v>1071</v>
      </c>
      <c r="E48"/>
      <c r="F48" s="132" t="s">
        <v>1072</v>
      </c>
      <c r="G48" s="132" t="s">
        <v>1073</v>
      </c>
      <c r="H48"/>
      <c r="I48" s="132" t="s">
        <v>1074</v>
      </c>
      <c r="J48" s="132" t="s">
        <v>1075</v>
      </c>
      <c r="K48" s="133"/>
      <c r="L48" s="132" t="s">
        <v>1076</v>
      </c>
      <c r="M48" s="132" t="s">
        <v>1077</v>
      </c>
      <c r="N48" s="133"/>
      <c r="O48" s="133"/>
      <c r="P48" s="132"/>
      <c r="Q48" s="132"/>
      <c r="R48" s="133"/>
      <c r="S48" s="133"/>
      <c r="T48" s="132" t="s">
        <v>1078</v>
      </c>
      <c r="U48" s="132" t="s">
        <v>1079</v>
      </c>
      <c r="V48" s="133"/>
      <c r="W48" s="133"/>
      <c r="X48" s="133"/>
      <c r="Y48" s="133"/>
      <c r="Z48" s="133"/>
    </row>
    <row r="49" spans="3:26">
      <c r="C49" s="130" t="s">
        <v>1080</v>
      </c>
      <c r="D49" s="131" t="s">
        <v>1081</v>
      </c>
      <c r="E49"/>
      <c r="F49" s="132" t="s">
        <v>1082</v>
      </c>
      <c r="G49" s="132" t="s">
        <v>1083</v>
      </c>
      <c r="H49"/>
      <c r="I49" s="132" t="s">
        <v>1084</v>
      </c>
      <c r="J49" s="132" t="s">
        <v>1085</v>
      </c>
      <c r="K49" s="133"/>
      <c r="L49" s="132" t="s">
        <v>1086</v>
      </c>
      <c r="M49" s="132" t="s">
        <v>1087</v>
      </c>
      <c r="N49" s="133"/>
      <c r="O49" s="132" t="s">
        <v>1088</v>
      </c>
      <c r="P49" s="132"/>
      <c r="Q49" s="132"/>
      <c r="R49" s="133"/>
      <c r="S49" s="133"/>
      <c r="T49" s="132" t="s">
        <v>1089</v>
      </c>
      <c r="U49" s="132" t="s">
        <v>1090</v>
      </c>
      <c r="V49" s="133"/>
      <c r="W49" s="133"/>
      <c r="X49" s="133"/>
      <c r="Y49" s="133"/>
      <c r="Z49" s="133"/>
    </row>
    <row r="50" spans="3:26">
      <c r="C50" s="130" t="s">
        <v>1091</v>
      </c>
      <c r="D50" s="131" t="s">
        <v>1092</v>
      </c>
      <c r="E50"/>
      <c r="F50" s="132" t="s">
        <v>1093</v>
      </c>
      <c r="G50" s="132" t="s">
        <v>1094</v>
      </c>
      <c r="H50"/>
      <c r="I50" s="132" t="s">
        <v>1095</v>
      </c>
      <c r="J50" s="132" t="s">
        <v>1096</v>
      </c>
      <c r="K50" s="133"/>
      <c r="L50" s="132" t="s">
        <v>1097</v>
      </c>
      <c r="M50" s="132" t="s">
        <v>1098</v>
      </c>
      <c r="N50" s="133"/>
      <c r="O50" s="132" t="s">
        <v>1099</v>
      </c>
      <c r="P50" s="132" t="s">
        <v>1100</v>
      </c>
      <c r="Q50" s="132"/>
      <c r="R50" s="133"/>
      <c r="S50" s="133"/>
      <c r="T50" s="132" t="s">
        <v>1101</v>
      </c>
      <c r="U50" s="132" t="s">
        <v>1102</v>
      </c>
      <c r="V50" s="133"/>
      <c r="W50" s="133"/>
      <c r="X50" s="133"/>
      <c r="Y50" s="133"/>
      <c r="Z50" s="133"/>
    </row>
    <row r="51" spans="3:26">
      <c r="C51" s="130" t="s">
        <v>1103</v>
      </c>
      <c r="D51" s="131" t="s">
        <v>1104</v>
      </c>
      <c r="E51"/>
      <c r="F51" s="132" t="s">
        <v>1105</v>
      </c>
      <c r="G51" s="132" t="s">
        <v>1106</v>
      </c>
      <c r="H51"/>
      <c r="I51" s="132" t="s">
        <v>1107</v>
      </c>
      <c r="J51" s="132" t="s">
        <v>1108</v>
      </c>
      <c r="K51" s="133"/>
      <c r="L51" s="132" t="s">
        <v>1109</v>
      </c>
      <c r="M51" s="132" t="s">
        <v>1110</v>
      </c>
      <c r="N51" s="133"/>
      <c r="O51" s="132" t="s">
        <v>1095</v>
      </c>
      <c r="P51" s="132" t="s">
        <v>1111</v>
      </c>
      <c r="Q51" s="132"/>
      <c r="R51" s="133"/>
      <c r="S51" s="133"/>
      <c r="T51" s="132" t="s">
        <v>1112</v>
      </c>
      <c r="U51" s="132" t="s">
        <v>1113</v>
      </c>
      <c r="V51" s="133"/>
      <c r="W51" s="133"/>
      <c r="X51" s="133"/>
      <c r="Y51" s="133"/>
      <c r="Z51" s="133"/>
    </row>
    <row r="52" spans="3:26">
      <c r="C52"/>
      <c r="D52" s="134"/>
      <c r="E52"/>
      <c r="F52" s="132" t="s">
        <v>1114</v>
      </c>
      <c r="G52" s="132" t="s">
        <v>1115</v>
      </c>
      <c r="H52"/>
      <c r="I52" s="132" t="s">
        <v>1116</v>
      </c>
      <c r="J52" s="132" t="s">
        <v>1117</v>
      </c>
      <c r="K52" s="133"/>
      <c r="L52" s="132" t="s">
        <v>1118</v>
      </c>
      <c r="M52" s="132" t="s">
        <v>1119</v>
      </c>
      <c r="N52" s="133"/>
      <c r="O52" s="133"/>
      <c r="P52" s="133"/>
      <c r="Q52" s="133"/>
      <c r="R52" s="133"/>
      <c r="S52" s="133"/>
      <c r="T52" s="132" t="s">
        <v>1120</v>
      </c>
      <c r="U52" s="132" t="s">
        <v>1121</v>
      </c>
      <c r="V52" s="133"/>
      <c r="W52" s="133"/>
      <c r="X52" s="133"/>
      <c r="Y52" s="133"/>
      <c r="Z52" s="133"/>
    </row>
    <row r="53" spans="3:26">
      <c r="C53" s="135" t="s">
        <v>1122</v>
      </c>
      <c r="D53" s="134"/>
      <c r="E53"/>
      <c r="F53" s="132" t="s">
        <v>1101</v>
      </c>
      <c r="G53" s="132" t="s">
        <v>1123</v>
      </c>
      <c r="H53"/>
      <c r="I53" s="132" t="s">
        <v>1124</v>
      </c>
      <c r="J53" s="132" t="s">
        <v>1125</v>
      </c>
      <c r="K53" s="133"/>
      <c r="L53" s="132" t="s">
        <v>1126</v>
      </c>
      <c r="M53" s="132" t="s">
        <v>1127</v>
      </c>
      <c r="N53" s="133"/>
      <c r="O53" s="132" t="s">
        <v>1128</v>
      </c>
      <c r="P53" s="132"/>
      <c r="Q53" s="132"/>
      <c r="R53" s="133"/>
      <c r="S53" s="133"/>
      <c r="T53" s="132" t="s">
        <v>1107</v>
      </c>
      <c r="U53" s="132" t="s">
        <v>1129</v>
      </c>
      <c r="V53" s="133"/>
      <c r="W53" s="133"/>
      <c r="X53" s="133"/>
      <c r="Y53" s="133"/>
      <c r="Z53" s="133"/>
    </row>
    <row r="54" spans="3:26">
      <c r="C54" s="130" t="s">
        <v>1130</v>
      </c>
      <c r="D54" s="136" t="s">
        <v>1131</v>
      </c>
      <c r="E54" s="137"/>
      <c r="F54" s="132" t="s">
        <v>1132</v>
      </c>
      <c r="G54" s="132" t="s">
        <v>1133</v>
      </c>
      <c r="H54"/>
      <c r="I54" s="132" t="s">
        <v>1134</v>
      </c>
      <c r="J54" s="132" t="s">
        <v>1135</v>
      </c>
      <c r="K54" s="133"/>
      <c r="L54" s="132" t="s">
        <v>1136</v>
      </c>
      <c r="M54" s="132" t="s">
        <v>1137</v>
      </c>
      <c r="N54" s="133"/>
      <c r="O54" s="132" t="s">
        <v>1138</v>
      </c>
      <c r="P54" s="132" t="s">
        <v>1139</v>
      </c>
      <c r="Q54" s="132"/>
      <c r="R54" s="133"/>
      <c r="S54" s="133"/>
      <c r="T54" s="132" t="s">
        <v>1140</v>
      </c>
      <c r="U54" s="132" t="s">
        <v>1141</v>
      </c>
      <c r="V54" s="133"/>
      <c r="W54" s="133"/>
      <c r="X54" s="133"/>
      <c r="Y54" s="133"/>
      <c r="Z54" s="133"/>
    </row>
    <row r="55" spans="3:26">
      <c r="C55" s="130" t="s">
        <v>1142</v>
      </c>
      <c r="D55" s="136" t="s">
        <v>1143</v>
      </c>
      <c r="E55" s="137"/>
      <c r="F55" s="132" t="s">
        <v>1144</v>
      </c>
      <c r="G55" s="132" t="s">
        <v>1145</v>
      </c>
      <c r="H55"/>
      <c r="I55" s="132"/>
      <c r="J55" s="132" t="s">
        <v>1146</v>
      </c>
      <c r="K55" s="133"/>
      <c r="L55" s="132" t="s">
        <v>1147</v>
      </c>
      <c r="M55" s="132" t="s">
        <v>1148</v>
      </c>
      <c r="N55" s="133"/>
      <c r="O55" s="132" t="s">
        <v>1149</v>
      </c>
      <c r="P55" s="132" t="s">
        <v>1111</v>
      </c>
      <c r="Q55" s="132"/>
      <c r="R55" s="133"/>
      <c r="S55" s="133"/>
      <c r="T55" s="132" t="s">
        <v>1149</v>
      </c>
      <c r="U55" s="132" t="s">
        <v>1150</v>
      </c>
      <c r="V55" s="133"/>
      <c r="W55" s="133"/>
      <c r="X55" s="133"/>
      <c r="Y55" s="133"/>
      <c r="Z55" s="133"/>
    </row>
    <row r="56" spans="3:26">
      <c r="C56" s="130" t="s">
        <v>1151</v>
      </c>
      <c r="D56" s="136" t="s">
        <v>1152</v>
      </c>
      <c r="E56" s="137"/>
      <c r="F56" s="132" t="s">
        <v>1149</v>
      </c>
      <c r="G56" s="132" t="s">
        <v>1153</v>
      </c>
      <c r="H56"/>
      <c r="I56" s="132" t="s">
        <v>1089</v>
      </c>
      <c r="J56" s="132" t="s">
        <v>1154</v>
      </c>
      <c r="K56" s="133"/>
      <c r="L56" s="133"/>
      <c r="M56" s="133"/>
      <c r="N56" s="133"/>
      <c r="O56" s="132" t="s">
        <v>1089</v>
      </c>
      <c r="P56" s="132" t="s">
        <v>1155</v>
      </c>
      <c r="Q56" s="132"/>
      <c r="R56" s="133"/>
      <c r="S56" s="133"/>
      <c r="T56" s="132" t="s">
        <v>1095</v>
      </c>
      <c r="U56" s="132" t="s">
        <v>1156</v>
      </c>
      <c r="V56" s="133"/>
      <c r="W56" s="133"/>
      <c r="X56" s="133"/>
      <c r="Y56" s="133"/>
      <c r="Z56" s="133"/>
    </row>
    <row r="57" spans="3:26">
      <c r="C57" s="130" t="s">
        <v>1157</v>
      </c>
      <c r="D57" s="136" t="s">
        <v>1170</v>
      </c>
      <c r="E57" s="137"/>
      <c r="F57" s="132" t="s">
        <v>1171</v>
      </c>
      <c r="G57" s="132" t="s">
        <v>1172</v>
      </c>
      <c r="H57"/>
      <c r="I57" s="132" t="s">
        <v>1173</v>
      </c>
      <c r="J57" s="132" t="s">
        <v>1174</v>
      </c>
      <c r="K57" s="133"/>
      <c r="L57" s="132"/>
      <c r="M57" s="132"/>
      <c r="N57" s="133"/>
      <c r="O57" s="132" t="s">
        <v>1107</v>
      </c>
      <c r="P57" s="132" t="s">
        <v>1175</v>
      </c>
      <c r="Q57" s="132"/>
      <c r="R57" s="133"/>
      <c r="S57" s="133"/>
      <c r="T57" s="132" t="s">
        <v>1134</v>
      </c>
      <c r="U57" s="132" t="s">
        <v>1176</v>
      </c>
      <c r="V57" s="133"/>
      <c r="W57" s="133"/>
      <c r="X57" s="133"/>
      <c r="Y57" s="133"/>
      <c r="Z57" s="133"/>
    </row>
    <row r="58" spans="3:26">
      <c r="C58" s="130" t="s">
        <v>1177</v>
      </c>
      <c r="D58" s="136" t="s">
        <v>1178</v>
      </c>
      <c r="E58" s="137"/>
      <c r="F58" s="132" t="s">
        <v>1089</v>
      </c>
      <c r="G58" s="132" t="s">
        <v>1179</v>
      </c>
      <c r="H58"/>
      <c r="I58" s="132" t="s">
        <v>1149</v>
      </c>
      <c r="J58" s="132" t="s">
        <v>1085</v>
      </c>
      <c r="K58" s="133"/>
      <c r="L58" s="133"/>
      <c r="M58" s="133"/>
      <c r="N58" s="133"/>
      <c r="O58" s="132" t="s">
        <v>1140</v>
      </c>
      <c r="P58" s="132" t="s">
        <v>1180</v>
      </c>
      <c r="Q58" s="132"/>
      <c r="R58" s="133"/>
      <c r="S58" s="133"/>
      <c r="T58" s="132" t="s">
        <v>1181</v>
      </c>
      <c r="U58" s="132" t="s">
        <v>1182</v>
      </c>
      <c r="V58" s="133"/>
      <c r="W58" s="133"/>
      <c r="X58" s="133"/>
      <c r="Y58" s="133"/>
      <c r="Z58" s="133"/>
    </row>
    <row r="59" spans="3:26">
      <c r="C59" s="130" t="s">
        <v>1183</v>
      </c>
      <c r="D59" s="136" t="s">
        <v>1184</v>
      </c>
      <c r="E59" s="137"/>
      <c r="F59" s="132" t="s">
        <v>1185</v>
      </c>
      <c r="G59" s="132" t="s">
        <v>1186</v>
      </c>
      <c r="H59"/>
      <c r="I59" s="132"/>
      <c r="J59" s="132" t="s">
        <v>1174</v>
      </c>
      <c r="K59" s="133"/>
      <c r="L59" s="132"/>
      <c r="M59" s="132"/>
      <c r="N59" s="133"/>
      <c r="O59" s="132" t="s">
        <v>1132</v>
      </c>
      <c r="P59" s="132" t="s">
        <v>1187</v>
      </c>
      <c r="Q59" s="132"/>
      <c r="R59" s="133"/>
      <c r="S59" s="133"/>
      <c r="T59" s="132" t="s">
        <v>1124</v>
      </c>
      <c r="U59" s="132" t="s">
        <v>1188</v>
      </c>
      <c r="V59" s="133"/>
      <c r="W59" s="133"/>
      <c r="X59" s="133"/>
      <c r="Y59" s="133"/>
      <c r="Z59" s="133"/>
    </row>
    <row r="60" spans="3:26">
      <c r="C60" s="135"/>
      <c r="D60" s="138"/>
      <c r="E60" s="139"/>
      <c r="F60" s="132" t="s">
        <v>1189</v>
      </c>
      <c r="G60" s="132" t="s">
        <v>1190</v>
      </c>
      <c r="H60"/>
      <c r="I60" s="132" t="s">
        <v>1140</v>
      </c>
      <c r="J60" s="132" t="s">
        <v>1085</v>
      </c>
      <c r="K60" s="133"/>
      <c r="L60" s="133"/>
      <c r="M60" s="133"/>
      <c r="N60" s="133"/>
      <c r="O60" s="133"/>
      <c r="P60" s="133"/>
      <c r="Q60" s="133"/>
      <c r="R60" s="133"/>
      <c r="S60" s="133"/>
      <c r="T60" s="132" t="s">
        <v>1144</v>
      </c>
      <c r="U60" s="132" t="s">
        <v>1191</v>
      </c>
      <c r="V60" s="133"/>
      <c r="W60" s="133"/>
      <c r="X60" s="133"/>
      <c r="Y60" s="133"/>
      <c r="Z60" s="133"/>
    </row>
    <row r="61" spans="3:26">
      <c r="C61" s="139"/>
      <c r="D61" s="138"/>
      <c r="E61" s="139"/>
      <c r="F61" s="132" t="s">
        <v>1192</v>
      </c>
      <c r="G61" s="132" t="s">
        <v>1193</v>
      </c>
      <c r="H61"/>
      <c r="I61" s="132"/>
      <c r="J61" s="132" t="s">
        <v>1194</v>
      </c>
      <c r="K61" s="133"/>
      <c r="L61" s="132"/>
      <c r="M61" s="132"/>
      <c r="N61" s="133"/>
      <c r="O61" s="132"/>
      <c r="P61" s="132"/>
      <c r="Q61" s="132"/>
      <c r="R61" s="133"/>
      <c r="S61" s="133"/>
      <c r="T61" s="132" t="s">
        <v>1195</v>
      </c>
      <c r="U61" s="132" t="s">
        <v>1196</v>
      </c>
      <c r="V61" s="133"/>
      <c r="W61" s="133"/>
      <c r="X61" s="133"/>
      <c r="Y61" s="133"/>
      <c r="Z61" s="133"/>
    </row>
    <row r="62" spans="3:26">
      <c r="C62"/>
      <c r="D62" s="134"/>
      <c r="E62"/>
      <c r="F62" s="132" t="s">
        <v>1134</v>
      </c>
      <c r="G62" s="132" t="s">
        <v>1148</v>
      </c>
      <c r="H62"/>
      <c r="I62" s="132" t="s">
        <v>1171</v>
      </c>
      <c r="J62" s="132" t="s">
        <v>1154</v>
      </c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1197</v>
      </c>
      <c r="U62" s="132" t="s">
        <v>1198</v>
      </c>
      <c r="V62" s="133"/>
      <c r="W62" s="133"/>
      <c r="X62" s="133"/>
      <c r="Y62" s="133"/>
      <c r="Z62" s="133"/>
    </row>
    <row r="63" spans="3:26">
      <c r="C63"/>
      <c r="D63" s="134"/>
      <c r="E63"/>
      <c r="F63" s="135"/>
      <c r="G63" s="135"/>
      <c r="H63"/>
      <c r="I63" s="132"/>
      <c r="J63" s="132" t="s">
        <v>1199</v>
      </c>
      <c r="K63" s="133"/>
      <c r="L63" s="133"/>
      <c r="M63" s="133"/>
      <c r="N63" s="133"/>
      <c r="O63" s="132"/>
      <c r="P63" s="132"/>
      <c r="Q63" s="132"/>
      <c r="R63" s="133"/>
      <c r="S63" s="133"/>
      <c r="T63" s="132" t="s">
        <v>1200</v>
      </c>
      <c r="U63" s="132" t="s">
        <v>1201</v>
      </c>
      <c r="V63" s="133"/>
      <c r="W63" s="133"/>
      <c r="X63" s="133"/>
      <c r="Y63" s="133"/>
      <c r="Z63" s="133"/>
    </row>
    <row r="64" spans="3:26">
      <c r="C64"/>
      <c r="D64" s="134"/>
      <c r="E64"/>
      <c r="F64"/>
      <c r="G64"/>
      <c r="H64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2" t="s">
        <v>1202</v>
      </c>
      <c r="U64" s="132" t="s">
        <v>1203</v>
      </c>
      <c r="V64" s="133"/>
      <c r="W64" s="133"/>
      <c r="X64" s="133"/>
      <c r="Y64" s="133"/>
      <c r="Z64" s="133"/>
    </row>
    <row r="65" spans="3:26">
      <c r="C65"/>
      <c r="D65" s="134"/>
      <c r="E65"/>
      <c r="F65"/>
      <c r="G65"/>
      <c r="H65"/>
      <c r="I65" s="133"/>
      <c r="J65" s="133"/>
      <c r="K65" s="133"/>
      <c r="L65" s="133"/>
      <c r="M65" s="133"/>
      <c r="N65" s="133"/>
      <c r="O65" s="132"/>
      <c r="P65" s="132"/>
      <c r="Q65" s="132"/>
      <c r="R65" s="133"/>
      <c r="S65" s="133"/>
      <c r="T65" s="132" t="s">
        <v>1084</v>
      </c>
      <c r="U65" s="132" t="s">
        <v>1204</v>
      </c>
      <c r="V65" s="133"/>
      <c r="W65" s="133"/>
      <c r="X65" s="133"/>
      <c r="Y65" s="133"/>
      <c r="Z65" s="133"/>
    </row>
    <row r="66" spans="3:26">
      <c r="C66"/>
      <c r="D66" s="134"/>
      <c r="E66"/>
      <c r="F66"/>
      <c r="G66"/>
      <c r="H66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2" t="s">
        <v>1171</v>
      </c>
      <c r="U66" s="132" t="s">
        <v>1205</v>
      </c>
      <c r="V66" s="133"/>
      <c r="W66" s="133"/>
      <c r="X66" s="133"/>
      <c r="Y66" s="133"/>
      <c r="Z66" s="133"/>
    </row>
    <row r="67" spans="3:26">
      <c r="C67"/>
      <c r="D67" s="134"/>
      <c r="E67"/>
      <c r="F67"/>
      <c r="G67"/>
      <c r="H67"/>
      <c r="I67" s="133"/>
      <c r="J67" s="133"/>
      <c r="K67" s="133"/>
      <c r="L67" s="133"/>
      <c r="M67" s="133"/>
      <c r="N67" s="133"/>
      <c r="O67" s="132"/>
      <c r="P67" s="132"/>
      <c r="Q67" s="132"/>
      <c r="R67" s="133"/>
      <c r="S67" s="133"/>
      <c r="T67" s="132" t="s">
        <v>1074</v>
      </c>
      <c r="U67" s="132" t="s">
        <v>1206</v>
      </c>
      <c r="V67" s="133"/>
      <c r="W67" s="133"/>
      <c r="X67" s="133"/>
      <c r="Y67" s="133"/>
      <c r="Z67" s="133"/>
    </row>
    <row r="68" spans="3:26">
      <c r="C68"/>
      <c r="D68" s="134"/>
      <c r="E68"/>
      <c r="F68"/>
      <c r="G68"/>
      <c r="H68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2" t="s">
        <v>1132</v>
      </c>
      <c r="U68" s="132" t="s">
        <v>1148</v>
      </c>
      <c r="V68" s="133"/>
      <c r="W68" s="133"/>
      <c r="X68" s="133"/>
      <c r="Y68" s="133"/>
      <c r="Z68" s="133"/>
    </row>
    <row r="69" spans="3:26">
      <c r="C69"/>
      <c r="D69" s="134"/>
      <c r="E69"/>
      <c r="F69"/>
      <c r="G69"/>
      <c r="H69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</row>
  </sheetData>
  <mergeCells count="31">
    <mergeCell ref="C1:AB1"/>
    <mergeCell ref="C6:C9"/>
    <mergeCell ref="D6:D9"/>
    <mergeCell ref="E6:E9"/>
    <mergeCell ref="F6:F8"/>
    <mergeCell ref="L7:M7"/>
    <mergeCell ref="U7:V7"/>
    <mergeCell ref="G6:G8"/>
    <mergeCell ref="N7:N8"/>
    <mergeCell ref="K7:K8"/>
    <mergeCell ref="Z7:AB7"/>
    <mergeCell ref="J6:J8"/>
    <mergeCell ref="W7:Y7"/>
    <mergeCell ref="O7:R7"/>
    <mergeCell ref="K6:N6"/>
    <mergeCell ref="S7:T7"/>
    <mergeCell ref="I6:I8"/>
    <mergeCell ref="C10:C12"/>
    <mergeCell ref="O6:AB6"/>
    <mergeCell ref="H6:H8"/>
    <mergeCell ref="A24:A26"/>
    <mergeCell ref="D24:D26"/>
    <mergeCell ref="E24:E26"/>
    <mergeCell ref="A10:A12"/>
    <mergeCell ref="D10:D12"/>
    <mergeCell ref="C16:C22"/>
    <mergeCell ref="D16:D22"/>
    <mergeCell ref="E16:E22"/>
    <mergeCell ref="E10:E12"/>
    <mergeCell ref="C24:C26"/>
    <mergeCell ref="A16:A2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11"/>
  </sheetPr>
  <dimension ref="A1:AE134"/>
  <sheetViews>
    <sheetView view="pageBreakPreview" topLeftCell="A79" zoomScale="75" zoomScaleNormal="25" zoomScaleSheetLayoutView="25" workbookViewId="0">
      <selection activeCell="H10" sqref="H1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42578125" style="85" customWidth="1"/>
    <col min="13" max="13" width="7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98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1">
        <v>24</v>
      </c>
      <c r="B10" s="64">
        <v>58</v>
      </c>
      <c r="C10" s="359" t="s">
        <v>1272</v>
      </c>
      <c r="D10" s="347">
        <v>3.7</v>
      </c>
      <c r="E10" s="348" t="s">
        <v>472</v>
      </c>
      <c r="F10" s="78">
        <v>4</v>
      </c>
      <c r="G10" s="78" t="s">
        <v>1273</v>
      </c>
      <c r="H10" s="95" t="s">
        <v>473</v>
      </c>
      <c r="I10" s="81">
        <v>3.2999999999999829</v>
      </c>
      <c r="J10" s="78" t="s">
        <v>1802</v>
      </c>
      <c r="K10" s="81">
        <v>15</v>
      </c>
      <c r="L10" s="81">
        <v>7</v>
      </c>
      <c r="M10" s="81">
        <v>7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E10" s="89">
        <v>139.6</v>
      </c>
    </row>
    <row r="11" spans="1:31" s="68" customFormat="1" ht="15" customHeight="1">
      <c r="A11" s="311"/>
      <c r="B11" s="99"/>
      <c r="C11" s="325"/>
      <c r="D11" s="329"/>
      <c r="E11" s="345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E11" s="89"/>
    </row>
    <row r="12" spans="1:31" s="68" customFormat="1" ht="15" customHeight="1">
      <c r="A12" s="312"/>
      <c r="B12" s="99">
        <v>59</v>
      </c>
      <c r="C12" s="332"/>
      <c r="D12" s="331"/>
      <c r="E12" s="346"/>
      <c r="F12" s="97">
        <v>5</v>
      </c>
      <c r="G12" s="66" t="s">
        <v>1274</v>
      </c>
      <c r="H12" s="62" t="s">
        <v>474</v>
      </c>
      <c r="I12" s="102">
        <v>6.2999999999999829</v>
      </c>
      <c r="J12" s="97" t="s">
        <v>1802</v>
      </c>
      <c r="K12" s="102">
        <v>6.5</v>
      </c>
      <c r="L12" s="102">
        <v>6</v>
      </c>
      <c r="M12" s="102">
        <v>6</v>
      </c>
      <c r="N12" s="97">
        <v>1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1809</v>
      </c>
      <c r="V12" s="97">
        <v>0</v>
      </c>
      <c r="W12" s="97" t="s">
        <v>1806</v>
      </c>
      <c r="X12" s="97" t="s">
        <v>1805</v>
      </c>
      <c r="Y12" s="97">
        <v>0</v>
      </c>
      <c r="Z12" s="97" t="s">
        <v>1807</v>
      </c>
      <c r="AA12" s="97" t="s">
        <v>1805</v>
      </c>
      <c r="AB12" s="103">
        <v>0</v>
      </c>
      <c r="AE12" s="89"/>
    </row>
    <row r="13" spans="1:31" s="68" customFormat="1" ht="15" customHeight="1">
      <c r="A13" s="169"/>
      <c r="B13" s="96"/>
      <c r="C13" s="99"/>
      <c r="D13" s="100"/>
      <c r="E13" s="98"/>
      <c r="F13" s="97"/>
      <c r="G13" s="97"/>
      <c r="H13" s="62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  <c r="AE13" s="89"/>
    </row>
    <row r="14" spans="1:31" s="68" customFormat="1" ht="15" customHeight="1">
      <c r="A14" s="99">
        <v>9021</v>
      </c>
      <c r="B14" s="96">
        <v>108</v>
      </c>
      <c r="C14" s="99" t="s">
        <v>871</v>
      </c>
      <c r="D14" s="100">
        <v>0.6</v>
      </c>
      <c r="E14" s="98" t="s">
        <v>869</v>
      </c>
      <c r="F14" s="97">
        <v>1</v>
      </c>
      <c r="G14" s="97" t="s">
        <v>870</v>
      </c>
      <c r="H14" s="62" t="s">
        <v>376</v>
      </c>
      <c r="I14" s="61">
        <v>0.3</v>
      </c>
      <c r="J14" s="66" t="s">
        <v>1802</v>
      </c>
      <c r="K14" s="61">
        <v>2.6</v>
      </c>
      <c r="L14" s="61">
        <v>3</v>
      </c>
      <c r="M14" s="61">
        <v>3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/>
      <c r="AE14" s="87"/>
    </row>
    <row r="15" spans="1:31" s="68" customFormat="1" ht="15" customHeight="1">
      <c r="A15" s="99"/>
      <c r="B15" s="96"/>
      <c r="C15" s="99"/>
      <c r="D15" s="100"/>
      <c r="E15" s="122"/>
      <c r="F15" s="97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>
        <v>22</v>
      </c>
      <c r="B16" s="64">
        <v>110</v>
      </c>
      <c r="C16" s="313">
        <v>66</v>
      </c>
      <c r="D16" s="314">
        <v>3.9</v>
      </c>
      <c r="E16" s="344" t="s">
        <v>467</v>
      </c>
      <c r="F16" s="66">
        <v>1</v>
      </c>
      <c r="G16" s="66" t="s">
        <v>661</v>
      </c>
      <c r="H16" s="62" t="s">
        <v>468</v>
      </c>
      <c r="I16" s="61">
        <f>AE16-AD16</f>
        <v>1.2000000000000171</v>
      </c>
      <c r="J16" s="66" t="s">
        <v>1802</v>
      </c>
      <c r="K16" s="61">
        <v>15</v>
      </c>
      <c r="L16" s="61">
        <v>3</v>
      </c>
      <c r="M16" s="61">
        <v>3</v>
      </c>
      <c r="N16" s="66">
        <v>3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'[1]NGANJUK''Z'!$L$197</f>
        <v>253.6</v>
      </c>
      <c r="AE16" s="88">
        <v>254.8</v>
      </c>
    </row>
    <row r="17" spans="1:31" s="68" customFormat="1" ht="15" customHeight="1">
      <c r="A17" s="313"/>
      <c r="B17" s="64"/>
      <c r="C17" s="313"/>
      <c r="D17" s="314"/>
      <c r="E17" s="34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8"/>
    </row>
    <row r="18" spans="1:31" s="68" customFormat="1" ht="15" customHeight="1">
      <c r="A18" s="313"/>
      <c r="B18" s="64">
        <v>111</v>
      </c>
      <c r="C18" s="313"/>
      <c r="D18" s="314"/>
      <c r="E18" s="346"/>
      <c r="F18" s="66">
        <v>2</v>
      </c>
      <c r="G18" s="66" t="s">
        <v>662</v>
      </c>
      <c r="H18" s="62" t="s">
        <v>469</v>
      </c>
      <c r="I18" s="61">
        <f>AE18-AD16</f>
        <v>3.5000000000000284</v>
      </c>
      <c r="J18" s="66" t="s">
        <v>1802</v>
      </c>
      <c r="K18" s="61">
        <v>29</v>
      </c>
      <c r="L18" s="61">
        <v>2.2000000000000002</v>
      </c>
      <c r="M18" s="61">
        <v>2.2000000000000002</v>
      </c>
      <c r="N18" s="66">
        <v>4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E18" s="88">
        <v>257.10000000000002</v>
      </c>
    </row>
    <row r="19" spans="1:31" s="68" customFormat="1" ht="15" customHeight="1">
      <c r="A19" s="99"/>
      <c r="B19" s="99"/>
      <c r="C19" s="99"/>
      <c r="D19" s="100"/>
      <c r="E19" s="98"/>
      <c r="F19" s="97"/>
      <c r="G19" s="97"/>
      <c r="H19" s="101"/>
      <c r="I19" s="102"/>
      <c r="J19" s="66"/>
      <c r="K19" s="102"/>
      <c r="L19" s="102"/>
      <c r="M19" s="102"/>
      <c r="N19" s="97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E19" s="88"/>
    </row>
    <row r="20" spans="1:31" s="68" customFormat="1" ht="15" customHeight="1">
      <c r="A20" s="145">
        <v>9019</v>
      </c>
      <c r="B20" s="145">
        <v>112</v>
      </c>
      <c r="C20" s="99">
        <v>68</v>
      </c>
      <c r="D20" s="100">
        <v>2.2999999999999998</v>
      </c>
      <c r="E20" s="98" t="s">
        <v>1276</v>
      </c>
      <c r="F20" s="97">
        <v>1</v>
      </c>
      <c r="G20" s="174">
        <v>180068001</v>
      </c>
      <c r="H20" s="101" t="s">
        <v>466</v>
      </c>
      <c r="I20" s="102">
        <v>0.9</v>
      </c>
      <c r="J20" s="66" t="s">
        <v>1802</v>
      </c>
      <c r="K20" s="102">
        <v>6</v>
      </c>
      <c r="L20" s="102">
        <v>3.5</v>
      </c>
      <c r="M20" s="102" t="s">
        <v>1275</v>
      </c>
      <c r="N20" s="97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8"/>
    </row>
    <row r="21" spans="1:31" s="68" customFormat="1" ht="15" customHeight="1">
      <c r="A21" s="145"/>
      <c r="B21" s="145"/>
      <c r="C21" s="99"/>
      <c r="D21" s="100"/>
      <c r="E21" s="122"/>
      <c r="F21" s="97"/>
      <c r="G21" s="174"/>
      <c r="H21" s="101"/>
      <c r="I21" s="102"/>
      <c r="J21" s="66"/>
      <c r="K21" s="102"/>
      <c r="L21" s="102"/>
      <c r="M21" s="102"/>
      <c r="N21" s="97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8"/>
    </row>
    <row r="22" spans="1:31" s="68" customFormat="1" ht="15" customHeight="1">
      <c r="A22" s="313">
        <v>11</v>
      </c>
      <c r="B22" s="64">
        <v>113</v>
      </c>
      <c r="C22" s="313">
        <v>69</v>
      </c>
      <c r="D22" s="314">
        <v>1.5</v>
      </c>
      <c r="E22" s="344" t="s">
        <v>1277</v>
      </c>
      <c r="F22" s="66">
        <v>1</v>
      </c>
      <c r="G22" s="143">
        <v>180069001</v>
      </c>
      <c r="H22" s="62" t="s">
        <v>453</v>
      </c>
      <c r="I22" s="61">
        <f>AE22-AD22</f>
        <v>0</v>
      </c>
      <c r="J22" s="66" t="s">
        <v>1802</v>
      </c>
      <c r="K22" s="61">
        <v>6.7</v>
      </c>
      <c r="L22" s="61">
        <v>7</v>
      </c>
      <c r="M22" s="61">
        <v>7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'[1]NGANJUK''Z'!$L$188</f>
        <v>539.6</v>
      </c>
      <c r="AE22" s="88">
        <v>539.6</v>
      </c>
    </row>
    <row r="23" spans="1:31" s="68" customFormat="1" ht="15" customHeight="1">
      <c r="A23" s="313"/>
      <c r="B23" s="64"/>
      <c r="C23" s="313"/>
      <c r="D23" s="314"/>
      <c r="E23" s="345"/>
      <c r="F23" s="66"/>
      <c r="G23" s="143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8"/>
    </row>
    <row r="24" spans="1:31" s="68" customFormat="1" ht="15" customHeight="1">
      <c r="A24" s="313"/>
      <c r="B24" s="64">
        <v>114</v>
      </c>
      <c r="C24" s="313"/>
      <c r="D24" s="314"/>
      <c r="E24" s="345"/>
      <c r="F24" s="66">
        <v>2</v>
      </c>
      <c r="G24" s="143">
        <v>180069002</v>
      </c>
      <c r="H24" s="62" t="s">
        <v>454</v>
      </c>
      <c r="I24" s="61">
        <f>AE24-AD22</f>
        <v>0.60000000000002274</v>
      </c>
      <c r="J24" s="66" t="s">
        <v>1802</v>
      </c>
      <c r="K24" s="61">
        <v>9.6999999999999993</v>
      </c>
      <c r="L24" s="61">
        <v>7</v>
      </c>
      <c r="M24" s="61">
        <v>7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8">
        <v>540.20000000000005</v>
      </c>
    </row>
    <row r="25" spans="1:31" s="68" customFormat="1" ht="15" customHeight="1">
      <c r="A25" s="313"/>
      <c r="B25" s="64"/>
      <c r="C25" s="313"/>
      <c r="D25" s="314"/>
      <c r="E25" s="345"/>
      <c r="F25" s="66"/>
      <c r="G25" s="143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8"/>
    </row>
    <row r="26" spans="1:31" s="68" customFormat="1" ht="15" customHeight="1">
      <c r="A26" s="313"/>
      <c r="B26" s="64">
        <v>115</v>
      </c>
      <c r="C26" s="313"/>
      <c r="D26" s="314"/>
      <c r="E26" s="346"/>
      <c r="F26" s="66">
        <v>3</v>
      </c>
      <c r="G26" s="143">
        <v>180069003</v>
      </c>
      <c r="H26" s="62" t="s">
        <v>455</v>
      </c>
      <c r="I26" s="61">
        <f>AE26-AD22</f>
        <v>0.79999999999995453</v>
      </c>
      <c r="J26" s="66" t="s">
        <v>1802</v>
      </c>
      <c r="K26" s="61">
        <v>20.5</v>
      </c>
      <c r="L26" s="61">
        <v>7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8">
        <v>540.4</v>
      </c>
    </row>
    <row r="27" spans="1:31" s="68" customFormat="1" ht="15" customHeight="1">
      <c r="A27" s="64"/>
      <c r="B27" s="64"/>
      <c r="C27" s="64"/>
      <c r="D27" s="65"/>
      <c r="E27" s="98"/>
      <c r="F27" s="66"/>
      <c r="G27" s="143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8"/>
    </row>
    <row r="28" spans="1:31" s="68" customFormat="1" ht="15" customHeight="1">
      <c r="A28" s="313">
        <v>12</v>
      </c>
      <c r="B28" s="64">
        <v>117</v>
      </c>
      <c r="C28" s="313" t="s">
        <v>1278</v>
      </c>
      <c r="D28" s="314">
        <v>2.68</v>
      </c>
      <c r="E28" s="349" t="s">
        <v>456</v>
      </c>
      <c r="F28" s="66">
        <v>2</v>
      </c>
      <c r="G28" s="66" t="s">
        <v>1163</v>
      </c>
      <c r="H28" s="62" t="s">
        <v>458</v>
      </c>
      <c r="I28" s="61">
        <v>1</v>
      </c>
      <c r="J28" s="66" t="s">
        <v>1802</v>
      </c>
      <c r="K28" s="61">
        <v>3</v>
      </c>
      <c r="L28" s="61">
        <v>6</v>
      </c>
      <c r="M28" s="61">
        <v>6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8">
        <v>228.9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8"/>
    </row>
    <row r="30" spans="1:31" s="68" customFormat="1" ht="15" customHeight="1">
      <c r="A30" s="313"/>
      <c r="B30" s="64">
        <v>118</v>
      </c>
      <c r="C30" s="313"/>
      <c r="D30" s="314"/>
      <c r="E30" s="349"/>
      <c r="F30" s="66">
        <v>3</v>
      </c>
      <c r="G30" s="66" t="s">
        <v>1164</v>
      </c>
      <c r="H30" s="62" t="s">
        <v>459</v>
      </c>
      <c r="I30" s="61">
        <v>1.4</v>
      </c>
      <c r="J30" s="66" t="s">
        <v>1802</v>
      </c>
      <c r="K30" s="61">
        <v>17</v>
      </c>
      <c r="L30" s="61">
        <v>6</v>
      </c>
      <c r="M30" s="61">
        <v>6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8">
        <v>229.3</v>
      </c>
    </row>
    <row r="31" spans="1:31" s="68" customFormat="1" ht="15" customHeight="1">
      <c r="A31" s="313"/>
      <c r="B31" s="64"/>
      <c r="C31" s="313"/>
      <c r="D31" s="314"/>
      <c r="E31" s="349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8"/>
    </row>
    <row r="32" spans="1:31" s="68" customFormat="1" ht="15" customHeight="1">
      <c r="A32" s="313"/>
      <c r="B32" s="64">
        <v>119</v>
      </c>
      <c r="C32" s="313"/>
      <c r="D32" s="314"/>
      <c r="E32" s="349"/>
      <c r="F32" s="66">
        <v>4</v>
      </c>
      <c r="G32" s="66" t="s">
        <v>1165</v>
      </c>
      <c r="H32" s="62" t="s">
        <v>460</v>
      </c>
      <c r="I32" s="61">
        <v>1.8</v>
      </c>
      <c r="J32" s="66" t="s">
        <v>1802</v>
      </c>
      <c r="K32" s="61">
        <v>5</v>
      </c>
      <c r="L32" s="61">
        <v>6</v>
      </c>
      <c r="M32" s="61">
        <v>6</v>
      </c>
      <c r="N32" s="66">
        <v>2</v>
      </c>
      <c r="O32" s="66" t="s">
        <v>320</v>
      </c>
      <c r="P32" s="66" t="s">
        <v>1803</v>
      </c>
      <c r="Q32" s="66" t="s">
        <v>1804</v>
      </c>
      <c r="R32" s="66">
        <v>0</v>
      </c>
      <c r="S32" s="66" t="s">
        <v>1803</v>
      </c>
      <c r="T32" s="66">
        <v>0</v>
      </c>
      <c r="U32" s="66" t="s">
        <v>1802</v>
      </c>
      <c r="V32" s="66">
        <v>0</v>
      </c>
      <c r="W32" s="66" t="s">
        <v>1806</v>
      </c>
      <c r="X32" s="66" t="s">
        <v>1802</v>
      </c>
      <c r="Y32" s="66">
        <v>0</v>
      </c>
      <c r="Z32" s="66" t="s">
        <v>1807</v>
      </c>
      <c r="AA32" s="66" t="s">
        <v>1805</v>
      </c>
      <c r="AB32" s="67">
        <v>0</v>
      </c>
      <c r="AE32" s="88">
        <v>229.7</v>
      </c>
    </row>
    <row r="33" spans="1:31" s="68" customFormat="1" ht="15" customHeight="1">
      <c r="A33" s="313"/>
      <c r="B33" s="64"/>
      <c r="C33" s="313"/>
      <c r="D33" s="314"/>
      <c r="E33" s="349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8"/>
    </row>
    <row r="34" spans="1:31" s="68" customFormat="1" ht="15" customHeight="1">
      <c r="A34" s="313"/>
      <c r="B34" s="64">
        <v>120</v>
      </c>
      <c r="C34" s="313"/>
      <c r="D34" s="314"/>
      <c r="E34" s="349"/>
      <c r="F34" s="66">
        <v>5</v>
      </c>
      <c r="G34" s="66" t="s">
        <v>1166</v>
      </c>
      <c r="H34" s="62" t="s">
        <v>461</v>
      </c>
      <c r="I34" s="61">
        <v>2</v>
      </c>
      <c r="J34" s="66" t="s">
        <v>1802</v>
      </c>
      <c r="K34" s="61">
        <v>22</v>
      </c>
      <c r="L34" s="61">
        <v>6</v>
      </c>
      <c r="M34" s="61">
        <v>6</v>
      </c>
      <c r="N34" s="66">
        <v>2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E34" s="88">
        <v>229.9</v>
      </c>
    </row>
    <row r="35" spans="1:31" s="68" customFormat="1" ht="15" customHeight="1">
      <c r="A35" s="313"/>
      <c r="B35" s="64"/>
      <c r="C35" s="313"/>
      <c r="D35" s="314"/>
      <c r="E35" s="349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E35" s="88"/>
    </row>
    <row r="36" spans="1:31" s="68" customFormat="1" ht="15" customHeight="1">
      <c r="A36" s="313"/>
      <c r="B36" s="64">
        <v>121</v>
      </c>
      <c r="C36" s="313"/>
      <c r="D36" s="314"/>
      <c r="E36" s="349"/>
      <c r="F36" s="66">
        <v>6</v>
      </c>
      <c r="G36" s="66" t="s">
        <v>1167</v>
      </c>
      <c r="H36" s="62" t="s">
        <v>462</v>
      </c>
      <c r="I36" s="61">
        <v>2.9</v>
      </c>
      <c r="J36" s="66" t="s">
        <v>1802</v>
      </c>
      <c r="K36" s="61">
        <v>12.5</v>
      </c>
      <c r="L36" s="61">
        <v>6</v>
      </c>
      <c r="M36" s="61">
        <v>8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E36" s="88">
        <v>230.8</v>
      </c>
    </row>
    <row r="37" spans="1:31" s="68" customFormat="1" ht="15" customHeight="1">
      <c r="A37" s="187"/>
      <c r="B37" s="64"/>
      <c r="C37" s="111"/>
      <c r="D37" s="124"/>
      <c r="E37" s="80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E37" s="88"/>
    </row>
    <row r="38" spans="1:31" s="68" customFormat="1" ht="15" customHeight="1">
      <c r="A38" s="141">
        <v>156</v>
      </c>
      <c r="B38" s="64">
        <v>150</v>
      </c>
      <c r="C38" s="316" t="s">
        <v>1279</v>
      </c>
      <c r="D38" s="318">
        <v>1.6</v>
      </c>
      <c r="E38" s="349" t="s">
        <v>1280</v>
      </c>
      <c r="F38" s="66">
        <v>1</v>
      </c>
      <c r="G38" s="66" t="s">
        <v>1168</v>
      </c>
      <c r="H38" s="62" t="s">
        <v>573</v>
      </c>
      <c r="I38" s="61">
        <f t="shared" ref="I38:I52" si="0">AE38-AD38</f>
        <v>1.1999999999999886</v>
      </c>
      <c r="J38" s="66" t="s">
        <v>1802</v>
      </c>
      <c r="K38" s="61">
        <v>15</v>
      </c>
      <c r="L38" s="61">
        <v>4.5</v>
      </c>
      <c r="M38" s="61">
        <v>6.5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>
        <f>'[1]NGANJUK''Z'!$L$259</f>
        <v>448</v>
      </c>
      <c r="AE38" s="89">
        <v>449.2</v>
      </c>
    </row>
    <row r="39" spans="1:31" s="68" customFormat="1" ht="15" customHeight="1">
      <c r="A39" s="151"/>
      <c r="B39" s="99"/>
      <c r="C39" s="325"/>
      <c r="D39" s="329"/>
      <c r="E39" s="349"/>
      <c r="F39" s="66"/>
      <c r="G39" s="66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151"/>
      <c r="B40" s="99">
        <v>151</v>
      </c>
      <c r="C40" s="332"/>
      <c r="D40" s="331"/>
      <c r="E40" s="349"/>
      <c r="F40" s="66">
        <v>2</v>
      </c>
      <c r="G40" s="66" t="s">
        <v>1169</v>
      </c>
      <c r="H40" s="62" t="s">
        <v>574</v>
      </c>
      <c r="I40" s="61">
        <f t="shared" si="0"/>
        <v>1.6000000000000227</v>
      </c>
      <c r="J40" s="66" t="s">
        <v>1802</v>
      </c>
      <c r="K40" s="61">
        <v>15</v>
      </c>
      <c r="L40" s="61">
        <v>3.5</v>
      </c>
      <c r="M40" s="61">
        <v>3.5</v>
      </c>
      <c r="N40" s="66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'[1]NGANJUK''Z'!$L$259</f>
        <v>448</v>
      </c>
      <c r="AE40" s="89">
        <v>449.6</v>
      </c>
    </row>
    <row r="41" spans="1:31" s="68" customFormat="1" ht="15" customHeight="1">
      <c r="A41" s="243"/>
      <c r="B41" s="99"/>
      <c r="C41" s="99"/>
      <c r="D41" s="100"/>
      <c r="E41" s="80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9"/>
    </row>
    <row r="42" spans="1:31" s="68" customFormat="1" ht="15" customHeight="1">
      <c r="A42" s="64">
        <v>9014</v>
      </c>
      <c r="B42" s="64">
        <v>158</v>
      </c>
      <c r="C42" s="64">
        <v>95</v>
      </c>
      <c r="D42" s="65">
        <v>1.9</v>
      </c>
      <c r="E42" s="80" t="s">
        <v>371</v>
      </c>
      <c r="F42" s="66">
        <v>1</v>
      </c>
      <c r="G42" s="143">
        <v>180095001</v>
      </c>
      <c r="H42" s="62" t="s">
        <v>372</v>
      </c>
      <c r="I42" s="61">
        <f t="shared" si="0"/>
        <v>1</v>
      </c>
      <c r="J42" s="66" t="s">
        <v>1802</v>
      </c>
      <c r="K42" s="61">
        <v>12</v>
      </c>
      <c r="L42" s="61">
        <v>3.5</v>
      </c>
      <c r="M42" s="61">
        <v>4</v>
      </c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D42" s="63">
        <f>'[1]NGANJUK''Z'!$L$26</f>
        <v>499.2</v>
      </c>
      <c r="AE42" s="87">
        <v>500.2</v>
      </c>
    </row>
    <row r="43" spans="1:31" s="68" customFormat="1" ht="15" customHeight="1">
      <c r="A43" s="64"/>
      <c r="B43" s="99"/>
      <c r="C43" s="64"/>
      <c r="D43" s="65"/>
      <c r="E43" s="80"/>
      <c r="F43" s="66"/>
      <c r="G43" s="143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  <c r="AE43" s="87"/>
    </row>
    <row r="44" spans="1:31" s="68" customFormat="1" ht="30" customHeight="1">
      <c r="A44" s="64">
        <v>101</v>
      </c>
      <c r="B44" s="99">
        <v>159</v>
      </c>
      <c r="C44" s="64" t="s">
        <v>1281</v>
      </c>
      <c r="D44" s="65">
        <v>3.5</v>
      </c>
      <c r="E44" s="80" t="s">
        <v>1462</v>
      </c>
      <c r="F44" s="66">
        <v>1</v>
      </c>
      <c r="G44" s="66" t="s">
        <v>1162</v>
      </c>
      <c r="H44" s="62" t="s">
        <v>552</v>
      </c>
      <c r="I44" s="61">
        <f t="shared" si="0"/>
        <v>1.6000000000000227</v>
      </c>
      <c r="J44" s="66" t="s">
        <v>1802</v>
      </c>
      <c r="K44" s="61">
        <v>12</v>
      </c>
      <c r="L44" s="61">
        <v>3.5</v>
      </c>
      <c r="M44" s="61">
        <v>3</v>
      </c>
      <c r="N44" s="66">
        <v>1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'[1]NGANJUK''Z'!$L$231</f>
        <v>503.2</v>
      </c>
      <c r="AE44" s="89">
        <v>504.8</v>
      </c>
    </row>
    <row r="45" spans="1:31" s="68" customFormat="1" ht="30" customHeight="1">
      <c r="A45" s="64"/>
      <c r="B45" s="99"/>
      <c r="C45" s="64"/>
      <c r="D45" s="65"/>
      <c r="E45" s="80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  <c r="AE45" s="89"/>
    </row>
    <row r="46" spans="1:31" s="68" customFormat="1" ht="15" customHeight="1">
      <c r="A46" s="313">
        <v>166</v>
      </c>
      <c r="B46" s="64">
        <v>162</v>
      </c>
      <c r="C46" s="313">
        <v>97</v>
      </c>
      <c r="D46" s="314">
        <v>2.4</v>
      </c>
      <c r="E46" s="349" t="s">
        <v>578</v>
      </c>
      <c r="F46" s="66">
        <v>1</v>
      </c>
      <c r="G46" s="115" t="s">
        <v>1463</v>
      </c>
      <c r="H46" s="62" t="s">
        <v>579</v>
      </c>
      <c r="I46" s="61">
        <f t="shared" si="0"/>
        <v>0.5</v>
      </c>
      <c r="J46" s="66" t="s">
        <v>1802</v>
      </c>
      <c r="K46" s="61">
        <v>2.5</v>
      </c>
      <c r="L46" s="61">
        <v>3.5</v>
      </c>
      <c r="M46" s="61">
        <v>4.5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'[1]NGANJUK''Z'!$L$263</f>
        <v>52.9</v>
      </c>
      <c r="AE46" s="89">
        <v>53.4</v>
      </c>
    </row>
    <row r="47" spans="1:31" s="68" customFormat="1" ht="15" customHeight="1">
      <c r="A47" s="313"/>
      <c r="B47" s="64"/>
      <c r="C47" s="313"/>
      <c r="D47" s="314"/>
      <c r="E47" s="349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9"/>
    </row>
    <row r="48" spans="1:31" s="68" customFormat="1" ht="15" customHeight="1">
      <c r="A48" s="313"/>
      <c r="B48" s="64">
        <v>163</v>
      </c>
      <c r="C48" s="313"/>
      <c r="D48" s="314"/>
      <c r="E48" s="349"/>
      <c r="F48" s="66">
        <v>2</v>
      </c>
      <c r="G48" s="115" t="s">
        <v>1464</v>
      </c>
      <c r="H48" s="62" t="s">
        <v>580</v>
      </c>
      <c r="I48" s="61">
        <f t="shared" si="0"/>
        <v>2.2000000000000028</v>
      </c>
      <c r="J48" s="66" t="s">
        <v>1802</v>
      </c>
      <c r="K48" s="61">
        <v>4</v>
      </c>
      <c r="L48" s="61">
        <v>3.5</v>
      </c>
      <c r="M48" s="61">
        <v>3.5</v>
      </c>
      <c r="N48" s="66">
        <v>1</v>
      </c>
      <c r="O48" s="66" t="s">
        <v>1807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'[1]NGANJUK''Z'!$L$263</f>
        <v>52.9</v>
      </c>
      <c r="AE48" s="89">
        <v>55.1</v>
      </c>
    </row>
    <row r="49" spans="1:31" s="68" customFormat="1" ht="15" customHeight="1">
      <c r="A49" s="313"/>
      <c r="B49" s="64"/>
      <c r="C49" s="313"/>
      <c r="D49" s="314"/>
      <c r="E49" s="349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9"/>
    </row>
    <row r="50" spans="1:31" s="68" customFormat="1" ht="15" customHeight="1">
      <c r="A50" s="313"/>
      <c r="B50" s="64">
        <v>164</v>
      </c>
      <c r="C50" s="313"/>
      <c r="D50" s="314"/>
      <c r="E50" s="349"/>
      <c r="F50" s="66">
        <v>3</v>
      </c>
      <c r="G50" s="115" t="s">
        <v>1465</v>
      </c>
      <c r="H50" s="62" t="s">
        <v>581</v>
      </c>
      <c r="I50" s="61">
        <f t="shared" si="0"/>
        <v>2.2000000000000028</v>
      </c>
      <c r="J50" s="66" t="s">
        <v>1802</v>
      </c>
      <c r="K50" s="61">
        <v>49</v>
      </c>
      <c r="L50" s="61">
        <v>3.5</v>
      </c>
      <c r="M50" s="61">
        <v>4.5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'[1]NGANJUK''Z'!$L$263</f>
        <v>52.9</v>
      </c>
      <c r="AE50" s="89">
        <v>55.1</v>
      </c>
    </row>
    <row r="51" spans="1:31" s="68" customFormat="1" ht="15" customHeight="1">
      <c r="A51" s="64"/>
      <c r="B51" s="64"/>
      <c r="C51" s="111"/>
      <c r="D51" s="124"/>
      <c r="E51" s="128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76" t="s">
        <v>447</v>
      </c>
      <c r="B52" s="147">
        <v>176</v>
      </c>
      <c r="C52" s="373">
        <v>98</v>
      </c>
      <c r="D52" s="318">
        <v>6.2</v>
      </c>
      <c r="E52" s="320" t="s">
        <v>1466</v>
      </c>
      <c r="F52" s="66">
        <v>1</v>
      </c>
      <c r="G52" s="118" t="s">
        <v>1467</v>
      </c>
      <c r="H52" s="62" t="s">
        <v>448</v>
      </c>
      <c r="I52" s="61">
        <f t="shared" si="0"/>
        <v>1</v>
      </c>
      <c r="J52" s="66" t="s">
        <v>1802</v>
      </c>
      <c r="K52" s="61">
        <v>11</v>
      </c>
      <c r="L52" s="61">
        <v>3</v>
      </c>
      <c r="M52" s="61">
        <v>3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'[1]NGANJUK''Z'!$L$182</f>
        <v>204.5</v>
      </c>
      <c r="AE52" s="88">
        <v>205.5</v>
      </c>
    </row>
    <row r="53" spans="1:31" s="68" customFormat="1" ht="15" customHeight="1">
      <c r="A53" s="376"/>
      <c r="B53" s="147"/>
      <c r="C53" s="374"/>
      <c r="D53" s="329"/>
      <c r="E53" s="323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8"/>
    </row>
    <row r="54" spans="1:31" s="68" customFormat="1" ht="15" customHeight="1">
      <c r="A54" s="376"/>
      <c r="B54" s="147">
        <v>177</v>
      </c>
      <c r="C54" s="374"/>
      <c r="D54" s="329"/>
      <c r="E54" s="323"/>
      <c r="F54" s="66">
        <v>2</v>
      </c>
      <c r="G54" s="118" t="s">
        <v>1468</v>
      </c>
      <c r="H54" s="62" t="s">
        <v>449</v>
      </c>
      <c r="I54" s="61">
        <f>AE54-AD52</f>
        <v>1.6999999999999886</v>
      </c>
      <c r="J54" s="66" t="s">
        <v>1802</v>
      </c>
      <c r="K54" s="61">
        <v>9</v>
      </c>
      <c r="L54" s="61">
        <v>2.7</v>
      </c>
      <c r="M54" s="61">
        <v>2.7</v>
      </c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E54" s="89">
        <v>206.2</v>
      </c>
    </row>
    <row r="55" spans="1:31" s="68" customFormat="1" ht="15" customHeight="1">
      <c r="A55" s="376"/>
      <c r="B55" s="147"/>
      <c r="C55" s="374"/>
      <c r="D55" s="329"/>
      <c r="E55" s="323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E55" s="89"/>
    </row>
    <row r="56" spans="1:31" s="68" customFormat="1" ht="15" customHeight="1">
      <c r="A56" s="376"/>
      <c r="B56" s="147">
        <v>178</v>
      </c>
      <c r="C56" s="375"/>
      <c r="D56" s="331"/>
      <c r="E56" s="324"/>
      <c r="F56" s="66">
        <v>3</v>
      </c>
      <c r="G56" s="118" t="s">
        <v>1469</v>
      </c>
      <c r="H56" s="62" t="s">
        <v>450</v>
      </c>
      <c r="I56" s="61">
        <f>AE56-AD52</f>
        <v>2.8000000000000114</v>
      </c>
      <c r="J56" s="66" t="s">
        <v>1802</v>
      </c>
      <c r="K56" s="61">
        <v>9</v>
      </c>
      <c r="L56" s="61">
        <v>5.5</v>
      </c>
      <c r="M56" s="61">
        <v>5.5</v>
      </c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E56" s="89">
        <v>207.3</v>
      </c>
    </row>
    <row r="57" spans="1:31" s="68" customFormat="1" ht="15" customHeight="1">
      <c r="A57" s="376"/>
      <c r="B57" s="147"/>
      <c r="C57" s="148"/>
      <c r="D57" s="100"/>
      <c r="E57" s="101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E57" s="89"/>
    </row>
    <row r="58" spans="1:31" s="68" customFormat="1" ht="15" customHeight="1">
      <c r="A58" s="376"/>
      <c r="B58" s="147">
        <v>179</v>
      </c>
      <c r="C58" s="148">
        <v>99</v>
      </c>
      <c r="D58" s="154">
        <v>4.2</v>
      </c>
      <c r="E58" s="98" t="s">
        <v>1470</v>
      </c>
      <c r="F58" s="66">
        <v>1</v>
      </c>
      <c r="G58" s="118" t="s">
        <v>1471</v>
      </c>
      <c r="H58" s="62" t="s">
        <v>451</v>
      </c>
      <c r="I58" s="61">
        <f>AE58-AD52</f>
        <v>4.5</v>
      </c>
      <c r="J58" s="66" t="s">
        <v>1802</v>
      </c>
      <c r="K58" s="61">
        <v>9</v>
      </c>
      <c r="L58" s="61">
        <v>3</v>
      </c>
      <c r="M58" s="61">
        <v>3</v>
      </c>
      <c r="N58" s="66">
        <v>1</v>
      </c>
      <c r="O58" s="66" t="s">
        <v>1807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E58" s="89">
        <v>209</v>
      </c>
    </row>
    <row r="59" spans="1:31" s="68" customFormat="1" ht="15" customHeight="1">
      <c r="A59" s="147"/>
      <c r="B59" s="147"/>
      <c r="C59" s="148"/>
      <c r="D59" s="154"/>
      <c r="E59" s="98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E59" s="89"/>
    </row>
    <row r="60" spans="1:31" s="68" customFormat="1" ht="30" customHeight="1">
      <c r="A60" s="64">
        <v>9061</v>
      </c>
      <c r="B60" s="64">
        <v>180</v>
      </c>
      <c r="C60" s="64">
        <v>100</v>
      </c>
      <c r="D60" s="65">
        <v>1.7</v>
      </c>
      <c r="E60" s="80" t="s">
        <v>1472</v>
      </c>
      <c r="F60" s="66">
        <v>1</v>
      </c>
      <c r="G60" s="118" t="s">
        <v>1473</v>
      </c>
      <c r="H60" s="62" t="s">
        <v>425</v>
      </c>
      <c r="I60" s="61">
        <f>AE60-AD60</f>
        <v>0.89999999999997726</v>
      </c>
      <c r="J60" s="66" t="s">
        <v>1802</v>
      </c>
      <c r="K60" s="61">
        <v>15</v>
      </c>
      <c r="L60" s="61">
        <v>3</v>
      </c>
      <c r="M60" s="61">
        <v>3</v>
      </c>
      <c r="N60" s="66">
        <v>1</v>
      </c>
      <c r="O60" s="66" t="s">
        <v>1807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'[1]NGANJUK''Z'!$L$111</f>
        <v>832.2</v>
      </c>
      <c r="AE60" s="87">
        <v>833.1</v>
      </c>
    </row>
    <row r="61" spans="1:31" s="68" customFormat="1" ht="30" customHeight="1">
      <c r="A61" s="64"/>
      <c r="B61" s="64"/>
      <c r="C61" s="64"/>
      <c r="D61" s="65"/>
      <c r="E61" s="80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7"/>
    </row>
    <row r="62" spans="1:31" s="68" customFormat="1" ht="15" customHeight="1">
      <c r="A62" s="313">
        <v>9062</v>
      </c>
      <c r="B62" s="64">
        <v>181</v>
      </c>
      <c r="C62" s="313">
        <v>101</v>
      </c>
      <c r="D62" s="314">
        <v>4.9000000000000004</v>
      </c>
      <c r="E62" s="349" t="s">
        <v>1474</v>
      </c>
      <c r="F62" s="66">
        <v>1</v>
      </c>
      <c r="G62" s="118" t="s">
        <v>1475</v>
      </c>
      <c r="H62" s="62" t="s">
        <v>426</v>
      </c>
      <c r="I62" s="61">
        <f>AE62-AD62</f>
        <v>0.20000000000004547</v>
      </c>
      <c r="J62" s="66" t="s">
        <v>1802</v>
      </c>
      <c r="K62" s="61">
        <v>9.5</v>
      </c>
      <c r="L62" s="61">
        <v>2.5</v>
      </c>
      <c r="M62" s="61">
        <v>2.5</v>
      </c>
      <c r="N62" s="66">
        <v>1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'[1]NGANJUK''Z'!$L$112</f>
        <v>833.9</v>
      </c>
      <c r="AE62" s="87">
        <v>834.1</v>
      </c>
    </row>
    <row r="63" spans="1:31" s="68" customFormat="1" ht="15" customHeight="1">
      <c r="A63" s="313"/>
      <c r="B63" s="64"/>
      <c r="C63" s="313"/>
      <c r="D63" s="314"/>
      <c r="E63" s="349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  <c r="AE63" s="87"/>
    </row>
    <row r="64" spans="1:31" s="68" customFormat="1" ht="15" customHeight="1">
      <c r="A64" s="313"/>
      <c r="B64" s="64">
        <v>182</v>
      </c>
      <c r="C64" s="313"/>
      <c r="D64" s="314"/>
      <c r="E64" s="349"/>
      <c r="F64" s="66">
        <v>2</v>
      </c>
      <c r="G64" s="118" t="s">
        <v>1476</v>
      </c>
      <c r="H64" s="62" t="s">
        <v>427</v>
      </c>
      <c r="I64" s="61">
        <f>AE64-AD62</f>
        <v>0.89999999999997726</v>
      </c>
      <c r="J64" s="66" t="s">
        <v>1802</v>
      </c>
      <c r="K64" s="61">
        <v>4</v>
      </c>
      <c r="L64" s="61">
        <v>2.5</v>
      </c>
      <c r="M64" s="61">
        <v>2.5</v>
      </c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E64" s="87">
        <v>834.8</v>
      </c>
    </row>
    <row r="65" spans="1:31" s="68" customFormat="1" ht="15" customHeight="1">
      <c r="A65" s="99"/>
      <c r="B65" s="64"/>
      <c r="C65" s="111"/>
      <c r="D65" s="124"/>
      <c r="E65" s="128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E65" s="87"/>
    </row>
    <row r="66" spans="1:31" s="68" customFormat="1" ht="15" customHeight="1">
      <c r="A66" s="145">
        <v>1</v>
      </c>
      <c r="B66" s="146">
        <v>183</v>
      </c>
      <c r="C66" s="316">
        <v>102</v>
      </c>
      <c r="D66" s="318">
        <v>4.9000000000000004</v>
      </c>
      <c r="E66" s="320" t="s">
        <v>1474</v>
      </c>
      <c r="F66" s="66">
        <v>1</v>
      </c>
      <c r="G66" s="118" t="s">
        <v>1570</v>
      </c>
      <c r="H66" s="62" t="s">
        <v>1477</v>
      </c>
      <c r="I66" s="61">
        <v>0.95</v>
      </c>
      <c r="J66" s="66" t="s">
        <v>1802</v>
      </c>
      <c r="K66" s="61">
        <v>11</v>
      </c>
      <c r="L66" s="61">
        <v>3</v>
      </c>
      <c r="M66" s="61">
        <v>3</v>
      </c>
      <c r="N66" s="66">
        <v>1</v>
      </c>
      <c r="O66" s="66" t="s">
        <v>1805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>
        <f>'[1]NGANJUK''Z'!$L$182</f>
        <v>204.5</v>
      </c>
      <c r="AE66" s="88">
        <v>205.5</v>
      </c>
    </row>
    <row r="67" spans="1:31" s="68" customFormat="1" ht="15" customHeight="1">
      <c r="A67" s="145"/>
      <c r="B67" s="146"/>
      <c r="C67" s="325"/>
      <c r="D67" s="329"/>
      <c r="E67" s="323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8"/>
    </row>
    <row r="68" spans="1:31" s="68" customFormat="1" ht="15" customHeight="1">
      <c r="A68" s="145">
        <v>2</v>
      </c>
      <c r="B68" s="146">
        <v>184</v>
      </c>
      <c r="C68" s="325"/>
      <c r="D68" s="329"/>
      <c r="E68" s="323"/>
      <c r="F68" s="66">
        <v>2</v>
      </c>
      <c r="G68" s="118" t="s">
        <v>1571</v>
      </c>
      <c r="H68" s="62" t="s">
        <v>1569</v>
      </c>
      <c r="I68" s="61">
        <v>1.8</v>
      </c>
      <c r="J68" s="66" t="s">
        <v>1802</v>
      </c>
      <c r="K68" s="61">
        <v>9</v>
      </c>
      <c r="L68" s="61">
        <v>2.7</v>
      </c>
      <c r="M68" s="61">
        <v>2.7</v>
      </c>
      <c r="N68" s="66">
        <v>1</v>
      </c>
      <c r="O68" s="66" t="s">
        <v>1805</v>
      </c>
      <c r="P68" s="66" t="s">
        <v>1803</v>
      </c>
      <c r="Q68" s="66" t="s">
        <v>1811</v>
      </c>
      <c r="R68" s="66">
        <v>0</v>
      </c>
      <c r="S68" s="66" t="s">
        <v>1803</v>
      </c>
      <c r="T68" s="66">
        <v>0</v>
      </c>
      <c r="U68" s="66" t="s">
        <v>1809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1807</v>
      </c>
      <c r="AA68" s="66" t="s">
        <v>1805</v>
      </c>
      <c r="AB68" s="67">
        <v>0</v>
      </c>
      <c r="AE68" s="89">
        <v>206.2</v>
      </c>
    </row>
    <row r="69" spans="1:31" s="68" customFormat="1" ht="15" customHeight="1">
      <c r="A69" s="145"/>
      <c r="B69" s="146"/>
      <c r="C69" s="325"/>
      <c r="D69" s="329"/>
      <c r="E69" s="323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E69" s="89"/>
    </row>
    <row r="70" spans="1:31" s="68" customFormat="1" ht="15" customHeight="1">
      <c r="A70" s="313">
        <v>9028</v>
      </c>
      <c r="B70" s="146">
        <v>185</v>
      </c>
      <c r="C70" s="325"/>
      <c r="D70" s="329"/>
      <c r="E70" s="323"/>
      <c r="F70" s="66">
        <v>3</v>
      </c>
      <c r="G70" s="118" t="s">
        <v>1572</v>
      </c>
      <c r="H70" s="62" t="s">
        <v>57</v>
      </c>
      <c r="I70" s="61">
        <v>1.9</v>
      </c>
      <c r="J70" s="66" t="s">
        <v>1802</v>
      </c>
      <c r="K70" s="61">
        <v>6</v>
      </c>
      <c r="L70" s="61">
        <v>2.6</v>
      </c>
      <c r="M70" s="61">
        <v>2.6</v>
      </c>
      <c r="N70" s="66">
        <v>1</v>
      </c>
      <c r="O70" s="66" t="s">
        <v>1807</v>
      </c>
      <c r="P70" s="66" t="s">
        <v>1803</v>
      </c>
      <c r="Q70" s="66" t="s">
        <v>1811</v>
      </c>
      <c r="R70" s="66">
        <v>0</v>
      </c>
      <c r="S70" s="66" t="s">
        <v>1803</v>
      </c>
      <c r="T70" s="66">
        <v>0</v>
      </c>
      <c r="U70" s="66" t="s">
        <v>1809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1807</v>
      </c>
      <c r="AA70" s="66" t="s">
        <v>1805</v>
      </c>
      <c r="AB70" s="67">
        <v>0</v>
      </c>
      <c r="AD70" s="63">
        <f>'[1]NGANJUK''Z'!$L$44</f>
        <v>217.4</v>
      </c>
      <c r="AE70" s="87">
        <v>217.6</v>
      </c>
    </row>
    <row r="71" spans="1:31" s="68" customFormat="1" ht="15" customHeight="1">
      <c r="A71" s="313"/>
      <c r="B71" s="146"/>
      <c r="C71" s="325"/>
      <c r="D71" s="329"/>
      <c r="E71" s="225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  <c r="AE71" s="87"/>
    </row>
    <row r="72" spans="1:31" s="68" customFormat="1" ht="15" customHeight="1">
      <c r="A72" s="313"/>
      <c r="B72" s="64">
        <v>186</v>
      </c>
      <c r="C72" s="332"/>
      <c r="D72" s="331"/>
      <c r="E72" s="98"/>
      <c r="F72" s="66">
        <v>4</v>
      </c>
      <c r="G72" s="118" t="s">
        <v>1573</v>
      </c>
      <c r="H72" s="62" t="s">
        <v>384</v>
      </c>
      <c r="I72" s="61">
        <v>2.7</v>
      </c>
      <c r="J72" s="66" t="s">
        <v>1802</v>
      </c>
      <c r="K72" s="61">
        <v>17.5</v>
      </c>
      <c r="L72" s="61">
        <v>2.5</v>
      </c>
      <c r="M72" s="61">
        <v>2.5</v>
      </c>
      <c r="N72" s="66">
        <v>1</v>
      </c>
      <c r="O72" s="66" t="s">
        <v>1807</v>
      </c>
      <c r="P72" s="66" t="s">
        <v>1803</v>
      </c>
      <c r="Q72" s="66" t="s">
        <v>1811</v>
      </c>
      <c r="R72" s="66">
        <v>0</v>
      </c>
      <c r="S72" s="66" t="s">
        <v>1816</v>
      </c>
      <c r="T72" s="66">
        <v>1</v>
      </c>
      <c r="U72" s="66" t="s">
        <v>1809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1807</v>
      </c>
      <c r="AA72" s="66" t="s">
        <v>1805</v>
      </c>
      <c r="AB72" s="67">
        <v>0</v>
      </c>
      <c r="AE72" s="87">
        <v>218.8</v>
      </c>
    </row>
    <row r="73" spans="1:31" s="68" customFormat="1" ht="15" customHeight="1">
      <c r="A73" s="99"/>
      <c r="B73" s="64"/>
      <c r="C73" s="99"/>
      <c r="D73" s="100"/>
      <c r="E73" s="98"/>
      <c r="F73" s="97"/>
      <c r="G73" s="120"/>
      <c r="H73" s="101"/>
      <c r="I73" s="102"/>
      <c r="J73" s="66"/>
      <c r="K73" s="102"/>
      <c r="L73" s="102"/>
      <c r="M73" s="102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E73" s="87"/>
    </row>
    <row r="74" spans="1:31" s="68" customFormat="1" ht="15" customHeight="1">
      <c r="A74" s="145">
        <v>105</v>
      </c>
      <c r="B74" s="147">
        <v>187</v>
      </c>
      <c r="C74" s="99">
        <v>105</v>
      </c>
      <c r="D74" s="100">
        <v>2.9</v>
      </c>
      <c r="E74" s="98" t="s">
        <v>1574</v>
      </c>
      <c r="F74" s="97">
        <v>1</v>
      </c>
      <c r="G74" s="120" t="s">
        <v>1575</v>
      </c>
      <c r="H74" s="101" t="s">
        <v>1576</v>
      </c>
      <c r="I74" s="102">
        <v>0.88</v>
      </c>
      <c r="J74" s="66" t="s">
        <v>1802</v>
      </c>
      <c r="K74" s="102"/>
      <c r="L74" s="102">
        <v>4</v>
      </c>
      <c r="M74" s="102">
        <v>4</v>
      </c>
      <c r="N74" s="66">
        <v>1</v>
      </c>
      <c r="O74" s="66" t="s">
        <v>1807</v>
      </c>
      <c r="P74" s="66" t="s">
        <v>1803</v>
      </c>
      <c r="Q74" s="66" t="s">
        <v>1811</v>
      </c>
      <c r="R74" s="66">
        <v>0</v>
      </c>
      <c r="S74" s="66" t="s">
        <v>1803</v>
      </c>
      <c r="T74" s="66">
        <v>2</v>
      </c>
      <c r="U74" s="66" t="s">
        <v>1809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1807</v>
      </c>
      <c r="AA74" s="66" t="s">
        <v>1805</v>
      </c>
      <c r="AB74" s="67">
        <v>0</v>
      </c>
      <c r="AE74" s="87"/>
    </row>
    <row r="75" spans="1:31" s="68" customFormat="1" ht="15" customHeight="1">
      <c r="A75" s="145"/>
      <c r="B75" s="147"/>
      <c r="C75" s="99"/>
      <c r="D75" s="100"/>
      <c r="E75" s="98"/>
      <c r="F75" s="97"/>
      <c r="G75" s="120"/>
      <c r="H75" s="101"/>
      <c r="I75" s="102"/>
      <c r="J75" s="66"/>
      <c r="K75" s="102"/>
      <c r="L75" s="102"/>
      <c r="M75" s="102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E75" s="87"/>
    </row>
    <row r="76" spans="1:31" s="68" customFormat="1" ht="15" customHeight="1">
      <c r="A76" s="313">
        <v>9030</v>
      </c>
      <c r="B76" s="64">
        <v>83</v>
      </c>
      <c r="C76" s="313">
        <v>9023</v>
      </c>
      <c r="D76" s="314">
        <v>4.0999999999999996</v>
      </c>
      <c r="E76" s="349" t="s">
        <v>1577</v>
      </c>
      <c r="F76" s="66">
        <v>1</v>
      </c>
      <c r="G76" s="118" t="s">
        <v>1578</v>
      </c>
      <c r="H76" s="62" t="s">
        <v>385</v>
      </c>
      <c r="I76" s="61">
        <f>AE76-AD76</f>
        <v>0.39999999999997726</v>
      </c>
      <c r="J76" s="66" t="s">
        <v>1802</v>
      </c>
      <c r="K76" s="61">
        <v>6</v>
      </c>
      <c r="L76" s="61">
        <v>3</v>
      </c>
      <c r="M76" s="61">
        <v>3</v>
      </c>
      <c r="N76" s="66">
        <v>1</v>
      </c>
      <c r="O76" s="66" t="s">
        <v>1807</v>
      </c>
      <c r="P76" s="66" t="s">
        <v>1803</v>
      </c>
      <c r="Q76" s="66" t="s">
        <v>1811</v>
      </c>
      <c r="R76" s="66">
        <v>0</v>
      </c>
      <c r="S76" s="66" t="s">
        <v>1803</v>
      </c>
      <c r="T76" s="66">
        <v>0</v>
      </c>
      <c r="U76" s="66" t="s">
        <v>1809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1807</v>
      </c>
      <c r="AA76" s="66" t="s">
        <v>1805</v>
      </c>
      <c r="AB76" s="67">
        <v>0</v>
      </c>
      <c r="AD76" s="63">
        <f>'[1]NGANJUK''Z'!$L$46</f>
        <v>259.60000000000002</v>
      </c>
      <c r="AE76" s="87">
        <v>260</v>
      </c>
    </row>
    <row r="77" spans="1:31" s="68" customFormat="1" ht="15" customHeight="1">
      <c r="A77" s="313"/>
      <c r="B77" s="64"/>
      <c r="C77" s="316"/>
      <c r="D77" s="318"/>
      <c r="E77" s="344"/>
      <c r="F77" s="180"/>
      <c r="G77" s="233"/>
      <c r="H77" s="126"/>
      <c r="I77" s="197"/>
      <c r="J77" s="180"/>
      <c r="K77" s="197"/>
      <c r="L77" s="197"/>
      <c r="M77" s="197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91"/>
      <c r="AD77" s="63"/>
      <c r="AE77" s="87"/>
    </row>
    <row r="78" spans="1:31" s="68" customFormat="1" ht="15" customHeight="1" thickBot="1">
      <c r="A78" s="313"/>
      <c r="B78" s="64">
        <v>84</v>
      </c>
      <c r="C78" s="317"/>
      <c r="D78" s="319"/>
      <c r="E78" s="364"/>
      <c r="F78" s="83">
        <v>2</v>
      </c>
      <c r="G78" s="216" t="s">
        <v>1579</v>
      </c>
      <c r="H78" s="202" t="s">
        <v>386</v>
      </c>
      <c r="I78" s="82">
        <f>AE78-AD76</f>
        <v>3.5</v>
      </c>
      <c r="J78" s="83" t="s">
        <v>1802</v>
      </c>
      <c r="K78" s="82">
        <v>4</v>
      </c>
      <c r="L78" s="82">
        <v>3</v>
      </c>
      <c r="M78" s="82">
        <v>5</v>
      </c>
      <c r="N78" s="83">
        <v>1</v>
      </c>
      <c r="O78" s="83" t="s">
        <v>1807</v>
      </c>
      <c r="P78" s="83" t="s">
        <v>1803</v>
      </c>
      <c r="Q78" s="83" t="s">
        <v>1811</v>
      </c>
      <c r="R78" s="83">
        <v>0</v>
      </c>
      <c r="S78" s="83" t="s">
        <v>1803</v>
      </c>
      <c r="T78" s="83">
        <v>0</v>
      </c>
      <c r="U78" s="83" t="s">
        <v>1809</v>
      </c>
      <c r="V78" s="83">
        <v>0</v>
      </c>
      <c r="W78" s="83" t="s">
        <v>1806</v>
      </c>
      <c r="X78" s="83" t="s">
        <v>1805</v>
      </c>
      <c r="Y78" s="83">
        <v>0</v>
      </c>
      <c r="Z78" s="83" t="s">
        <v>1807</v>
      </c>
      <c r="AA78" s="83" t="s">
        <v>1805</v>
      </c>
      <c r="AB78" s="84">
        <v>0</v>
      </c>
      <c r="AE78" s="87">
        <v>263.10000000000002</v>
      </c>
    </row>
    <row r="79" spans="1:31" s="68" customFormat="1" ht="15" customHeight="1">
      <c r="A79" s="313">
        <v>9037</v>
      </c>
      <c r="B79" s="64">
        <v>85</v>
      </c>
      <c r="C79" s="356">
        <v>9025</v>
      </c>
      <c r="D79" s="337">
        <v>3.3</v>
      </c>
      <c r="E79" s="363" t="s">
        <v>1584</v>
      </c>
      <c r="F79" s="78">
        <v>1</v>
      </c>
      <c r="G79" s="119" t="s">
        <v>1582</v>
      </c>
      <c r="H79" s="95" t="s">
        <v>1580</v>
      </c>
      <c r="I79" s="81">
        <f>AE79-AD79</f>
        <v>2</v>
      </c>
      <c r="J79" s="78" t="s">
        <v>1802</v>
      </c>
      <c r="K79" s="81">
        <v>16</v>
      </c>
      <c r="L79" s="81">
        <v>2</v>
      </c>
      <c r="M79" s="81">
        <v>2</v>
      </c>
      <c r="N79" s="78">
        <v>2</v>
      </c>
      <c r="O79" s="78" t="s">
        <v>1805</v>
      </c>
      <c r="P79" s="78" t="s">
        <v>1803</v>
      </c>
      <c r="Q79" s="78" t="s">
        <v>1811</v>
      </c>
      <c r="R79" s="78">
        <v>0</v>
      </c>
      <c r="S79" s="78" t="s">
        <v>1803</v>
      </c>
      <c r="T79" s="78">
        <v>3</v>
      </c>
      <c r="U79" s="78" t="s">
        <v>1809</v>
      </c>
      <c r="V79" s="78">
        <v>0</v>
      </c>
      <c r="W79" s="78" t="s">
        <v>1806</v>
      </c>
      <c r="X79" s="78" t="s">
        <v>1805</v>
      </c>
      <c r="Y79" s="78">
        <v>0</v>
      </c>
      <c r="Z79" s="78" t="s">
        <v>1807</v>
      </c>
      <c r="AA79" s="78" t="s">
        <v>1805</v>
      </c>
      <c r="AB79" s="79">
        <v>0</v>
      </c>
      <c r="AD79" s="63">
        <f>'[1]NGANJUK''Z'!$L$65</f>
        <v>630.6</v>
      </c>
      <c r="AE79" s="87">
        <v>632.6</v>
      </c>
    </row>
    <row r="80" spans="1:31" s="68" customFormat="1" ht="15" customHeight="1">
      <c r="A80" s="313"/>
      <c r="B80" s="64"/>
      <c r="C80" s="332"/>
      <c r="D80" s="331"/>
      <c r="E80" s="346"/>
      <c r="F80" s="97"/>
      <c r="G80" s="120"/>
      <c r="H80" s="101"/>
      <c r="I80" s="102"/>
      <c r="J80" s="97"/>
      <c r="K80" s="102"/>
      <c r="L80" s="102"/>
      <c r="M80" s="102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103"/>
      <c r="AD80" s="63"/>
      <c r="AE80" s="87"/>
    </row>
    <row r="81" spans="1:31" s="68" customFormat="1" ht="15" customHeight="1">
      <c r="A81" s="313"/>
      <c r="B81" s="64">
        <v>86</v>
      </c>
      <c r="C81" s="313"/>
      <c r="D81" s="314"/>
      <c r="E81" s="349"/>
      <c r="F81" s="66">
        <v>2</v>
      </c>
      <c r="G81" s="118" t="s">
        <v>1583</v>
      </c>
      <c r="H81" s="62" t="s">
        <v>1581</v>
      </c>
      <c r="I81" s="61">
        <f>AE81-AD79</f>
        <v>2.6999999999999318</v>
      </c>
      <c r="J81" s="66" t="s">
        <v>1802</v>
      </c>
      <c r="K81" s="61">
        <v>3</v>
      </c>
      <c r="L81" s="61">
        <v>2</v>
      </c>
      <c r="M81" s="61">
        <v>2</v>
      </c>
      <c r="N81" s="66">
        <v>1</v>
      </c>
      <c r="O81" s="66" t="s">
        <v>1807</v>
      </c>
      <c r="P81" s="66" t="s">
        <v>1803</v>
      </c>
      <c r="Q81" s="66" t="s">
        <v>1811</v>
      </c>
      <c r="R81" s="66">
        <v>0</v>
      </c>
      <c r="S81" s="66" t="s">
        <v>1803</v>
      </c>
      <c r="T81" s="66">
        <v>0</v>
      </c>
      <c r="U81" s="66" t="s">
        <v>1809</v>
      </c>
      <c r="V81" s="66">
        <v>0</v>
      </c>
      <c r="W81" s="66" t="s">
        <v>1806</v>
      </c>
      <c r="X81" s="66" t="s">
        <v>1805</v>
      </c>
      <c r="Y81" s="66">
        <v>0</v>
      </c>
      <c r="Z81" s="66" t="s">
        <v>1807</v>
      </c>
      <c r="AA81" s="66" t="s">
        <v>1805</v>
      </c>
      <c r="AB81" s="67">
        <v>0</v>
      </c>
      <c r="AE81" s="87">
        <v>633.29999999999995</v>
      </c>
    </row>
    <row r="82" spans="1:31" s="68" customFormat="1" ht="15" customHeight="1">
      <c r="A82" s="64"/>
      <c r="B82" s="64"/>
      <c r="C82" s="64"/>
      <c r="D82" s="65"/>
      <c r="E82" s="80"/>
      <c r="F82" s="66"/>
      <c r="G82" s="118"/>
      <c r="H82" s="62"/>
      <c r="I82" s="61"/>
      <c r="J82" s="66"/>
      <c r="K82" s="61"/>
      <c r="L82" s="61"/>
      <c r="M82" s="61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7"/>
      <c r="AE82" s="87"/>
    </row>
    <row r="83" spans="1:31" s="68" customFormat="1" ht="15" customHeight="1">
      <c r="A83" s="64">
        <v>13</v>
      </c>
      <c r="B83" s="64">
        <v>87</v>
      </c>
      <c r="C83" s="64">
        <v>9027</v>
      </c>
      <c r="D83" s="65">
        <v>1.9</v>
      </c>
      <c r="E83" s="80" t="s">
        <v>1585</v>
      </c>
      <c r="F83" s="66">
        <v>1</v>
      </c>
      <c r="G83" s="118" t="s">
        <v>1586</v>
      </c>
      <c r="H83" s="62" t="s">
        <v>463</v>
      </c>
      <c r="I83" s="61">
        <f>AE83-AD83</f>
        <v>1.3999999999999773</v>
      </c>
      <c r="J83" s="66" t="s">
        <v>1802</v>
      </c>
      <c r="K83" s="61">
        <v>45</v>
      </c>
      <c r="L83" s="61">
        <v>3.6</v>
      </c>
      <c r="M83" s="61">
        <v>3.6</v>
      </c>
      <c r="N83" s="66">
        <v>3</v>
      </c>
      <c r="O83" s="66" t="s">
        <v>1825</v>
      </c>
      <c r="P83" s="66" t="s">
        <v>1803</v>
      </c>
      <c r="Q83" s="66" t="s">
        <v>1811</v>
      </c>
      <c r="R83" s="66">
        <v>0</v>
      </c>
      <c r="S83" s="66" t="s">
        <v>1803</v>
      </c>
      <c r="T83" s="66">
        <v>0</v>
      </c>
      <c r="U83" s="66" t="s">
        <v>1809</v>
      </c>
      <c r="V83" s="66">
        <v>0</v>
      </c>
      <c r="W83" s="66" t="s">
        <v>399</v>
      </c>
      <c r="X83" s="66" t="s">
        <v>1805</v>
      </c>
      <c r="Y83" s="66">
        <v>0</v>
      </c>
      <c r="Z83" s="66" t="s">
        <v>1807</v>
      </c>
      <c r="AA83" s="66" t="s">
        <v>1805</v>
      </c>
      <c r="AB83" s="67">
        <v>0</v>
      </c>
      <c r="AD83" s="63">
        <f>'[1]NGANJUK''Z'!$L$190</f>
        <v>256.5</v>
      </c>
      <c r="AE83" s="88">
        <v>257.89999999999998</v>
      </c>
    </row>
    <row r="84" spans="1:31" s="68" customFormat="1" ht="15" customHeight="1">
      <c r="A84" s="187"/>
      <c r="B84" s="64"/>
      <c r="C84" s="112"/>
      <c r="D84" s="113"/>
      <c r="E84" s="122"/>
      <c r="F84" s="66"/>
      <c r="G84" s="118"/>
      <c r="H84" s="62"/>
      <c r="I84" s="61"/>
      <c r="J84" s="66"/>
      <c r="K84" s="61"/>
      <c r="L84" s="61"/>
      <c r="M84" s="61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7"/>
      <c r="AD84" s="63"/>
      <c r="AE84" s="88"/>
    </row>
    <row r="85" spans="1:31" s="68" customFormat="1" ht="15" customHeight="1">
      <c r="A85" s="310">
        <v>15</v>
      </c>
      <c r="B85" s="64">
        <v>88</v>
      </c>
      <c r="C85" s="112">
        <v>9029</v>
      </c>
      <c r="D85" s="113">
        <v>2.2000000000000002</v>
      </c>
      <c r="E85" s="122" t="s">
        <v>1589</v>
      </c>
      <c r="F85" s="66">
        <v>1</v>
      </c>
      <c r="G85" s="118" t="s">
        <v>1588</v>
      </c>
      <c r="H85" s="62" t="s">
        <v>465</v>
      </c>
      <c r="I85" s="61">
        <v>0.6</v>
      </c>
      <c r="J85" s="66" t="s">
        <v>1802</v>
      </c>
      <c r="K85" s="61">
        <v>13.5</v>
      </c>
      <c r="L85" s="61">
        <v>3</v>
      </c>
      <c r="M85" s="61">
        <v>3</v>
      </c>
      <c r="N85" s="66">
        <v>1</v>
      </c>
      <c r="O85" s="66" t="s">
        <v>1805</v>
      </c>
      <c r="P85" s="66" t="s">
        <v>1803</v>
      </c>
      <c r="Q85" s="66" t="s">
        <v>1811</v>
      </c>
      <c r="R85" s="66">
        <v>0</v>
      </c>
      <c r="S85" s="66" t="s">
        <v>1803</v>
      </c>
      <c r="T85" s="66">
        <v>0</v>
      </c>
      <c r="U85" s="66" t="s">
        <v>1809</v>
      </c>
      <c r="V85" s="66">
        <v>0</v>
      </c>
      <c r="W85" s="66" t="s">
        <v>1806</v>
      </c>
      <c r="X85" s="66" t="s">
        <v>1805</v>
      </c>
      <c r="Y85" s="66">
        <v>0</v>
      </c>
      <c r="Z85" s="66" t="s">
        <v>1807</v>
      </c>
      <c r="AA85" s="66" t="s">
        <v>1805</v>
      </c>
      <c r="AB85" s="67">
        <v>0</v>
      </c>
      <c r="AE85" s="88">
        <v>547.70000000000005</v>
      </c>
    </row>
    <row r="86" spans="1:31" s="68" customFormat="1" ht="15" customHeight="1">
      <c r="A86" s="311"/>
      <c r="B86" s="64"/>
      <c r="C86" s="112"/>
      <c r="D86" s="113"/>
      <c r="E86" s="122"/>
      <c r="F86" s="66"/>
      <c r="G86" s="118"/>
      <c r="H86" s="62"/>
      <c r="I86" s="61"/>
      <c r="J86" s="66"/>
      <c r="K86" s="61"/>
      <c r="L86" s="61"/>
      <c r="M86" s="61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7"/>
      <c r="AE86" s="88"/>
    </row>
    <row r="87" spans="1:31" s="68" customFormat="1" ht="15" customHeight="1">
      <c r="A87" s="311"/>
      <c r="B87" s="64">
        <v>89</v>
      </c>
      <c r="C87" s="64">
        <v>9030</v>
      </c>
      <c r="D87" s="65">
        <v>2</v>
      </c>
      <c r="E87" s="80" t="s">
        <v>1590</v>
      </c>
      <c r="F87" s="66">
        <v>1</v>
      </c>
      <c r="G87" s="118" t="s">
        <v>1587</v>
      </c>
      <c r="H87" s="62" t="s">
        <v>464</v>
      </c>
      <c r="I87" s="61">
        <f>AE87-AD87</f>
        <v>0.89999999999997726</v>
      </c>
      <c r="J87" s="66" t="s">
        <v>1802</v>
      </c>
      <c r="K87" s="61">
        <v>7</v>
      </c>
      <c r="L87" s="61">
        <v>3</v>
      </c>
      <c r="M87" s="61">
        <v>4</v>
      </c>
      <c r="N87" s="66">
        <v>1</v>
      </c>
      <c r="O87" s="66" t="s">
        <v>1805</v>
      </c>
      <c r="P87" s="66" t="s">
        <v>1803</v>
      </c>
      <c r="Q87" s="66" t="s">
        <v>1811</v>
      </c>
      <c r="R87" s="66">
        <v>0</v>
      </c>
      <c r="S87" s="66" t="s">
        <v>1803</v>
      </c>
      <c r="T87" s="66">
        <v>0</v>
      </c>
      <c r="U87" s="66" t="s">
        <v>1809</v>
      </c>
      <c r="V87" s="66">
        <v>0</v>
      </c>
      <c r="W87" s="66" t="s">
        <v>1806</v>
      </c>
      <c r="X87" s="66" t="s">
        <v>1805</v>
      </c>
      <c r="Y87" s="66">
        <v>0</v>
      </c>
      <c r="Z87" s="66" t="s">
        <v>1807</v>
      </c>
      <c r="AA87" s="66" t="s">
        <v>1805</v>
      </c>
      <c r="AB87" s="67">
        <v>0</v>
      </c>
      <c r="AD87" s="63">
        <f>'[1]NGANJUK''Z'!$L$191</f>
        <v>545.20000000000005</v>
      </c>
      <c r="AE87" s="88">
        <v>546.1</v>
      </c>
    </row>
    <row r="88" spans="1:31" s="68" customFormat="1" ht="15" customHeight="1">
      <c r="A88" s="242"/>
      <c r="B88" s="64"/>
      <c r="C88" s="64"/>
      <c r="D88" s="65"/>
      <c r="E88" s="80"/>
      <c r="F88" s="66"/>
      <c r="G88" s="118"/>
      <c r="H88" s="62"/>
      <c r="I88" s="61"/>
      <c r="J88" s="66"/>
      <c r="K88" s="61"/>
      <c r="L88" s="61"/>
      <c r="M88" s="61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7"/>
      <c r="AD88" s="63"/>
      <c r="AE88" s="88"/>
    </row>
    <row r="89" spans="1:31" s="68" customFormat="1" ht="15" customHeight="1">
      <c r="A89" s="313">
        <v>9001</v>
      </c>
      <c r="B89" s="64">
        <v>165</v>
      </c>
      <c r="C89" s="313">
        <v>9045</v>
      </c>
      <c r="D89" s="314">
        <v>8.4</v>
      </c>
      <c r="E89" s="349" t="s">
        <v>360</v>
      </c>
      <c r="F89" s="66">
        <v>1</v>
      </c>
      <c r="G89" s="118" t="s">
        <v>1591</v>
      </c>
      <c r="H89" s="62" t="s">
        <v>361</v>
      </c>
      <c r="I89" s="61">
        <f>AE89-AD89</f>
        <v>1.0999999999999943</v>
      </c>
      <c r="J89" s="66" t="s">
        <v>1802</v>
      </c>
      <c r="K89" s="61">
        <v>14</v>
      </c>
      <c r="L89" s="61">
        <v>5</v>
      </c>
      <c r="M89" s="61">
        <v>5.8</v>
      </c>
      <c r="N89" s="66">
        <v>2</v>
      </c>
      <c r="O89" s="66" t="s">
        <v>1805</v>
      </c>
      <c r="P89" s="66" t="s">
        <v>1803</v>
      </c>
      <c r="Q89" s="66" t="s">
        <v>1811</v>
      </c>
      <c r="R89" s="66">
        <v>0</v>
      </c>
      <c r="S89" s="66" t="s">
        <v>1803</v>
      </c>
      <c r="T89" s="66">
        <v>0</v>
      </c>
      <c r="U89" s="66" t="s">
        <v>1809</v>
      </c>
      <c r="V89" s="66">
        <v>0</v>
      </c>
      <c r="W89" s="66" t="s">
        <v>1806</v>
      </c>
      <c r="X89" s="66" t="s">
        <v>1805</v>
      </c>
      <c r="Y89" s="66">
        <v>0</v>
      </c>
      <c r="Z89" s="66" t="s">
        <v>1807</v>
      </c>
      <c r="AA89" s="66" t="s">
        <v>1805</v>
      </c>
      <c r="AB89" s="67">
        <v>0</v>
      </c>
      <c r="AD89" s="63">
        <f>'[1]NGANJUK''Z'!$L$12</f>
        <v>250.1</v>
      </c>
      <c r="AE89" s="87">
        <v>251.2</v>
      </c>
    </row>
    <row r="90" spans="1:31" s="68" customFormat="1" ht="15" customHeight="1">
      <c r="A90" s="313"/>
      <c r="B90" s="64"/>
      <c r="C90" s="313"/>
      <c r="D90" s="314"/>
      <c r="E90" s="349"/>
      <c r="F90" s="66"/>
      <c r="G90" s="118"/>
      <c r="H90" s="62"/>
      <c r="I90" s="61"/>
      <c r="J90" s="66"/>
      <c r="K90" s="61"/>
      <c r="L90" s="61"/>
      <c r="M90" s="61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7"/>
      <c r="AD90" s="63"/>
      <c r="AE90" s="87"/>
    </row>
    <row r="91" spans="1:31" s="68" customFormat="1" ht="15" customHeight="1">
      <c r="A91" s="313"/>
      <c r="B91" s="64">
        <v>166</v>
      </c>
      <c r="C91" s="313"/>
      <c r="D91" s="314"/>
      <c r="E91" s="349"/>
      <c r="F91" s="66">
        <v>2</v>
      </c>
      <c r="G91" s="118" t="s">
        <v>1592</v>
      </c>
      <c r="H91" s="62" t="s">
        <v>1594</v>
      </c>
      <c r="I91" s="61">
        <f>AE91-AD89</f>
        <v>1.3000000000000114</v>
      </c>
      <c r="J91" s="66" t="s">
        <v>1802</v>
      </c>
      <c r="K91" s="61">
        <v>9</v>
      </c>
      <c r="L91" s="61">
        <v>3</v>
      </c>
      <c r="M91" s="61">
        <v>3.6</v>
      </c>
      <c r="N91" s="66">
        <v>1</v>
      </c>
      <c r="O91" s="66" t="s">
        <v>1805</v>
      </c>
      <c r="P91" s="66" t="s">
        <v>1803</v>
      </c>
      <c r="Q91" s="66" t="s">
        <v>1811</v>
      </c>
      <c r="R91" s="66">
        <v>0</v>
      </c>
      <c r="S91" s="66" t="s">
        <v>1803</v>
      </c>
      <c r="T91" s="66">
        <v>0</v>
      </c>
      <c r="U91" s="66" t="s">
        <v>1809</v>
      </c>
      <c r="V91" s="66">
        <v>0</v>
      </c>
      <c r="W91" s="66" t="s">
        <v>1806</v>
      </c>
      <c r="X91" s="66" t="s">
        <v>1805</v>
      </c>
      <c r="Y91" s="66">
        <v>0</v>
      </c>
      <c r="Z91" s="66" t="s">
        <v>1807</v>
      </c>
      <c r="AA91" s="66" t="s">
        <v>1805</v>
      </c>
      <c r="AB91" s="67">
        <v>0</v>
      </c>
      <c r="AE91" s="87">
        <v>251.4</v>
      </c>
    </row>
    <row r="92" spans="1:31" s="68" customFormat="1" ht="15" customHeight="1">
      <c r="A92" s="64"/>
      <c r="B92" s="64"/>
      <c r="C92" s="111"/>
      <c r="D92" s="124"/>
      <c r="E92" s="128"/>
      <c r="F92" s="66"/>
      <c r="G92" s="118"/>
      <c r="H92" s="62"/>
      <c r="I92" s="61"/>
      <c r="J92" s="66"/>
      <c r="K92" s="61"/>
      <c r="L92" s="61"/>
      <c r="M92" s="61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7"/>
      <c r="AE92" s="87"/>
    </row>
    <row r="93" spans="1:31" s="68" customFormat="1" ht="15" customHeight="1">
      <c r="A93" s="152">
        <v>1</v>
      </c>
      <c r="B93" s="152">
        <v>167</v>
      </c>
      <c r="C93" s="373">
        <v>9046</v>
      </c>
      <c r="D93" s="318">
        <v>2.8</v>
      </c>
      <c r="E93" s="320" t="s">
        <v>1593</v>
      </c>
      <c r="F93" s="66">
        <v>1</v>
      </c>
      <c r="G93" s="118" t="s">
        <v>1596</v>
      </c>
      <c r="H93" s="62" t="s">
        <v>362</v>
      </c>
      <c r="I93" s="61">
        <v>0.02</v>
      </c>
      <c r="J93" s="66" t="s">
        <v>1802</v>
      </c>
      <c r="K93" s="61">
        <v>9</v>
      </c>
      <c r="L93" s="61">
        <v>3</v>
      </c>
      <c r="M93" s="61">
        <v>3.6</v>
      </c>
      <c r="N93" s="66">
        <v>1</v>
      </c>
      <c r="O93" s="66" t="s">
        <v>1805</v>
      </c>
      <c r="P93" s="66" t="s">
        <v>1803</v>
      </c>
      <c r="Q93" s="66" t="s">
        <v>1811</v>
      </c>
      <c r="R93" s="66">
        <v>0</v>
      </c>
      <c r="S93" s="66" t="s">
        <v>1803</v>
      </c>
      <c r="T93" s="66">
        <v>1</v>
      </c>
      <c r="U93" s="66" t="s">
        <v>1809</v>
      </c>
      <c r="V93" s="66">
        <v>0</v>
      </c>
      <c r="W93" s="66" t="s">
        <v>1806</v>
      </c>
      <c r="X93" s="66" t="s">
        <v>1805</v>
      </c>
      <c r="Y93" s="66">
        <v>0</v>
      </c>
      <c r="Z93" s="66" t="s">
        <v>1807</v>
      </c>
      <c r="AA93" s="66" t="s">
        <v>1805</v>
      </c>
      <c r="AB93" s="67">
        <v>0</v>
      </c>
      <c r="AE93" s="87"/>
    </row>
    <row r="94" spans="1:31" s="68" customFormat="1" ht="15" customHeight="1">
      <c r="A94" s="241"/>
      <c r="B94" s="152"/>
      <c r="C94" s="374"/>
      <c r="D94" s="329"/>
      <c r="E94" s="323"/>
      <c r="F94" s="66"/>
      <c r="G94" s="118"/>
      <c r="H94" s="62"/>
      <c r="I94" s="61"/>
      <c r="J94" s="66"/>
      <c r="K94" s="61"/>
      <c r="L94" s="61"/>
      <c r="M94" s="61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7"/>
      <c r="AE94" s="87"/>
    </row>
    <row r="95" spans="1:31" s="68" customFormat="1" ht="15" customHeight="1">
      <c r="A95" s="155" t="s">
        <v>452</v>
      </c>
      <c r="B95" s="147">
        <v>168</v>
      </c>
      <c r="C95" s="374"/>
      <c r="D95" s="329"/>
      <c r="E95" s="323"/>
      <c r="F95" s="66">
        <v>2</v>
      </c>
      <c r="G95" s="118" t="s">
        <v>1597</v>
      </c>
      <c r="H95" s="62" t="s">
        <v>450</v>
      </c>
      <c r="I95" s="61">
        <v>1.2</v>
      </c>
      <c r="J95" s="66" t="s">
        <v>1802</v>
      </c>
      <c r="K95" s="61">
        <v>15</v>
      </c>
      <c r="L95" s="61">
        <v>4</v>
      </c>
      <c r="M95" s="61">
        <v>4</v>
      </c>
      <c r="N95" s="66">
        <v>1</v>
      </c>
      <c r="O95" s="66" t="s">
        <v>1805</v>
      </c>
      <c r="P95" s="66" t="s">
        <v>1803</v>
      </c>
      <c r="Q95" s="66" t="s">
        <v>1811</v>
      </c>
      <c r="R95" s="66">
        <v>0</v>
      </c>
      <c r="S95" s="66" t="s">
        <v>1803</v>
      </c>
      <c r="T95" s="66">
        <v>0</v>
      </c>
      <c r="U95" s="66" t="s">
        <v>1809</v>
      </c>
      <c r="V95" s="66">
        <v>0</v>
      </c>
      <c r="W95" s="66" t="s">
        <v>1806</v>
      </c>
      <c r="X95" s="66" t="s">
        <v>1805</v>
      </c>
      <c r="Y95" s="66">
        <v>0</v>
      </c>
      <c r="Z95" s="66" t="s">
        <v>1807</v>
      </c>
      <c r="AA95" s="66" t="s">
        <v>1805</v>
      </c>
      <c r="AB95" s="67">
        <v>0</v>
      </c>
      <c r="AD95" s="63">
        <f>'[1]NGANJUK''Z'!$L$186</f>
        <v>523.1</v>
      </c>
      <c r="AE95" s="89">
        <v>523.20000000000005</v>
      </c>
    </row>
    <row r="96" spans="1:31" s="68" customFormat="1" ht="15" customHeight="1">
      <c r="A96" s="245"/>
      <c r="B96" s="147"/>
      <c r="C96" s="374"/>
      <c r="D96" s="329"/>
      <c r="E96" s="323"/>
      <c r="F96" s="66"/>
      <c r="G96" s="118"/>
      <c r="H96" s="62"/>
      <c r="I96" s="61"/>
      <c r="J96" s="66"/>
      <c r="K96" s="61"/>
      <c r="L96" s="61"/>
      <c r="M96" s="61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7"/>
      <c r="AD96" s="63"/>
      <c r="AE96" s="89"/>
    </row>
    <row r="97" spans="1:31" s="68" customFormat="1" ht="15" customHeight="1">
      <c r="A97" s="156">
        <v>3</v>
      </c>
      <c r="B97" s="147">
        <v>169</v>
      </c>
      <c r="C97" s="375"/>
      <c r="D97" s="331"/>
      <c r="E97" s="324"/>
      <c r="F97" s="66">
        <v>3</v>
      </c>
      <c r="G97" s="118" t="s">
        <v>1598</v>
      </c>
      <c r="H97" s="62" t="s">
        <v>1595</v>
      </c>
      <c r="I97" s="61">
        <v>2.8</v>
      </c>
      <c r="J97" s="66" t="s">
        <v>1802</v>
      </c>
      <c r="K97" s="61">
        <v>9</v>
      </c>
      <c r="L97" s="61">
        <v>4</v>
      </c>
      <c r="M97" s="61">
        <v>4</v>
      </c>
      <c r="N97" s="66">
        <v>1</v>
      </c>
      <c r="O97" s="66" t="s">
        <v>1805</v>
      </c>
      <c r="P97" s="66" t="s">
        <v>1803</v>
      </c>
      <c r="Q97" s="66" t="s">
        <v>1811</v>
      </c>
      <c r="R97" s="66">
        <v>0</v>
      </c>
      <c r="S97" s="66" t="s">
        <v>1803</v>
      </c>
      <c r="T97" s="66">
        <v>0</v>
      </c>
      <c r="U97" s="66" t="s">
        <v>1809</v>
      </c>
      <c r="V97" s="66">
        <v>0</v>
      </c>
      <c r="W97" s="66" t="s">
        <v>1806</v>
      </c>
      <c r="X97" s="66" t="s">
        <v>1805</v>
      </c>
      <c r="Y97" s="66">
        <v>0</v>
      </c>
      <c r="Z97" s="66" t="s">
        <v>1807</v>
      </c>
      <c r="AA97" s="66" t="s">
        <v>1805</v>
      </c>
      <c r="AB97" s="67">
        <v>0</v>
      </c>
      <c r="AE97" s="88">
        <v>524.4</v>
      </c>
    </row>
    <row r="98" spans="1:31" s="68" customFormat="1" ht="15" customHeight="1">
      <c r="A98" s="246"/>
      <c r="B98" s="147"/>
      <c r="C98" s="148"/>
      <c r="D98" s="100"/>
      <c r="E98" s="101"/>
      <c r="F98" s="66"/>
      <c r="G98" s="118"/>
      <c r="H98" s="62"/>
      <c r="I98" s="61"/>
      <c r="J98" s="66"/>
      <c r="K98" s="61"/>
      <c r="L98" s="61"/>
      <c r="M98" s="61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7"/>
      <c r="AE98" s="88"/>
    </row>
    <row r="99" spans="1:31" s="68" customFormat="1" ht="15" customHeight="1">
      <c r="A99" s="313">
        <v>9010</v>
      </c>
      <c r="B99" s="147">
        <v>170</v>
      </c>
      <c r="C99" s="313">
        <v>9047</v>
      </c>
      <c r="D99" s="314">
        <v>6.59</v>
      </c>
      <c r="E99" s="349" t="s">
        <v>366</v>
      </c>
      <c r="F99" s="66">
        <v>1</v>
      </c>
      <c r="G99" s="118" t="s">
        <v>1599</v>
      </c>
      <c r="H99" s="62" t="s">
        <v>367</v>
      </c>
      <c r="I99" s="61">
        <v>2.7</v>
      </c>
      <c r="J99" s="66" t="s">
        <v>1802</v>
      </c>
      <c r="K99" s="61">
        <v>12</v>
      </c>
      <c r="L99" s="61">
        <v>4</v>
      </c>
      <c r="M99" s="61">
        <v>4</v>
      </c>
      <c r="N99" s="66">
        <v>1</v>
      </c>
      <c r="O99" s="66" t="s">
        <v>1805</v>
      </c>
      <c r="P99" s="66" t="s">
        <v>1803</v>
      </c>
      <c r="Q99" s="66" t="s">
        <v>1811</v>
      </c>
      <c r="R99" s="66">
        <v>0</v>
      </c>
      <c r="S99" s="66" t="s">
        <v>1803</v>
      </c>
      <c r="T99" s="66">
        <v>0</v>
      </c>
      <c r="U99" s="66" t="s">
        <v>1809</v>
      </c>
      <c r="V99" s="66">
        <v>0</v>
      </c>
      <c r="W99" s="66" t="s">
        <v>1806</v>
      </c>
      <c r="X99" s="66" t="s">
        <v>1805</v>
      </c>
      <c r="Y99" s="66">
        <v>0</v>
      </c>
      <c r="Z99" s="66" t="s">
        <v>1807</v>
      </c>
      <c r="AA99" s="66" t="s">
        <v>1805</v>
      </c>
      <c r="AB99" s="67">
        <v>0</v>
      </c>
      <c r="AD99" s="63">
        <f>'[1]NGANJUK''Z'!$L$22</f>
        <v>372.1</v>
      </c>
      <c r="AE99" s="87">
        <v>375.1</v>
      </c>
    </row>
    <row r="100" spans="1:31" s="68" customFormat="1" ht="15" customHeight="1">
      <c r="A100" s="313"/>
      <c r="B100" s="147"/>
      <c r="C100" s="313"/>
      <c r="D100" s="314"/>
      <c r="E100" s="349"/>
      <c r="F100" s="66"/>
      <c r="G100" s="118"/>
      <c r="H100" s="62"/>
      <c r="I100" s="61"/>
      <c r="J100" s="66"/>
      <c r="K100" s="61"/>
      <c r="L100" s="61"/>
      <c r="M100" s="61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7"/>
      <c r="AD100" s="63"/>
      <c r="AE100" s="87"/>
    </row>
    <row r="101" spans="1:31" s="68" customFormat="1" ht="15" customHeight="1">
      <c r="A101" s="313"/>
      <c r="B101" s="147">
        <v>171</v>
      </c>
      <c r="C101" s="313"/>
      <c r="D101" s="314"/>
      <c r="E101" s="349"/>
      <c r="F101" s="66">
        <v>2</v>
      </c>
      <c r="G101" s="118" t="s">
        <v>1600</v>
      </c>
      <c r="H101" s="62" t="s">
        <v>368</v>
      </c>
      <c r="I101" s="61">
        <v>4</v>
      </c>
      <c r="J101" s="66" t="s">
        <v>1802</v>
      </c>
      <c r="K101" s="61">
        <v>14.5</v>
      </c>
      <c r="L101" s="61">
        <v>4</v>
      </c>
      <c r="M101" s="61">
        <v>4</v>
      </c>
      <c r="N101" s="66">
        <v>1</v>
      </c>
      <c r="O101" s="66" t="s">
        <v>1805</v>
      </c>
      <c r="P101" s="66" t="s">
        <v>1803</v>
      </c>
      <c r="Q101" s="66" t="s">
        <v>1811</v>
      </c>
      <c r="R101" s="66">
        <v>0</v>
      </c>
      <c r="S101" s="66" t="s">
        <v>1803</v>
      </c>
      <c r="T101" s="66">
        <v>0</v>
      </c>
      <c r="U101" s="66" t="s">
        <v>1809</v>
      </c>
      <c r="V101" s="66">
        <v>0</v>
      </c>
      <c r="W101" s="66" t="s">
        <v>1806</v>
      </c>
      <c r="X101" s="66" t="s">
        <v>1805</v>
      </c>
      <c r="Y101" s="66">
        <v>0</v>
      </c>
      <c r="Z101" s="66" t="s">
        <v>1807</v>
      </c>
      <c r="AA101" s="66" t="s">
        <v>1805</v>
      </c>
      <c r="AB101" s="67">
        <v>0</v>
      </c>
      <c r="AE101" s="87">
        <v>376.2</v>
      </c>
    </row>
    <row r="102" spans="1:31" s="68" customFormat="1" ht="15" customHeight="1">
      <c r="A102" s="64"/>
      <c r="B102" s="147"/>
      <c r="C102" s="64"/>
      <c r="D102" s="65"/>
      <c r="E102" s="80"/>
      <c r="F102" s="66"/>
      <c r="G102" s="118"/>
      <c r="H102" s="62"/>
      <c r="I102" s="61"/>
      <c r="J102" s="66"/>
      <c r="K102" s="61"/>
      <c r="L102" s="61"/>
      <c r="M102" s="61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7"/>
      <c r="AE102" s="87"/>
    </row>
    <row r="103" spans="1:31" s="68" customFormat="1" ht="15" customHeight="1">
      <c r="A103" s="64">
        <v>9060</v>
      </c>
      <c r="B103" s="64">
        <v>172</v>
      </c>
      <c r="C103" s="64">
        <v>9048</v>
      </c>
      <c r="D103" s="65">
        <v>0.78</v>
      </c>
      <c r="E103" s="80" t="s">
        <v>423</v>
      </c>
      <c r="F103" s="66">
        <v>1</v>
      </c>
      <c r="G103" s="118" t="s">
        <v>1601</v>
      </c>
      <c r="H103" s="62" t="s">
        <v>424</v>
      </c>
      <c r="I103" s="61">
        <v>0.75</v>
      </c>
      <c r="J103" s="66" t="s">
        <v>1802</v>
      </c>
      <c r="K103" s="61">
        <v>4</v>
      </c>
      <c r="L103" s="61">
        <v>3.5</v>
      </c>
      <c r="M103" s="61">
        <v>3.5</v>
      </c>
      <c r="N103" s="66">
        <v>1</v>
      </c>
      <c r="O103" s="66" t="s">
        <v>1805</v>
      </c>
      <c r="P103" s="66" t="s">
        <v>1803</v>
      </c>
      <c r="Q103" s="66" t="s">
        <v>1811</v>
      </c>
      <c r="R103" s="66">
        <v>0</v>
      </c>
      <c r="S103" s="66" t="s">
        <v>1803</v>
      </c>
      <c r="T103" s="66">
        <v>0</v>
      </c>
      <c r="U103" s="66" t="s">
        <v>1809</v>
      </c>
      <c r="V103" s="66">
        <v>0</v>
      </c>
      <c r="W103" s="66" t="s">
        <v>1806</v>
      </c>
      <c r="X103" s="66" t="s">
        <v>1805</v>
      </c>
      <c r="Y103" s="66">
        <v>0</v>
      </c>
      <c r="Z103" s="66" t="s">
        <v>1807</v>
      </c>
      <c r="AA103" s="66" t="s">
        <v>1805</v>
      </c>
      <c r="AB103" s="67">
        <v>0</v>
      </c>
      <c r="AD103" s="63">
        <f>'[1]NGANJUK''Z'!$L$109</f>
        <v>827.9</v>
      </c>
      <c r="AE103" s="87">
        <v>829.7</v>
      </c>
    </row>
    <row r="104" spans="1:31" s="68" customFormat="1" ht="15" customHeight="1">
      <c r="A104" s="64"/>
      <c r="B104" s="64"/>
      <c r="C104" s="64"/>
      <c r="D104" s="65"/>
      <c r="E104" s="80"/>
      <c r="F104" s="66"/>
      <c r="G104" s="118"/>
      <c r="H104" s="62"/>
      <c r="I104" s="61"/>
      <c r="J104" s="66"/>
      <c r="K104" s="61"/>
      <c r="L104" s="61"/>
      <c r="M104" s="61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7"/>
      <c r="AD104" s="63"/>
      <c r="AE104" s="87"/>
    </row>
    <row r="105" spans="1:31" s="68" customFormat="1" ht="15" customHeight="1">
      <c r="A105" s="313">
        <v>9003</v>
      </c>
      <c r="B105" s="147">
        <v>173</v>
      </c>
      <c r="C105" s="313">
        <v>9050</v>
      </c>
      <c r="D105" s="314">
        <v>8.36</v>
      </c>
      <c r="E105" s="349" t="s">
        <v>1602</v>
      </c>
      <c r="F105" s="66">
        <v>1</v>
      </c>
      <c r="G105" s="118" t="s">
        <v>1603</v>
      </c>
      <c r="H105" s="62" t="s">
        <v>363</v>
      </c>
      <c r="I105" s="61">
        <f>AE105-AD105</f>
        <v>0</v>
      </c>
      <c r="J105" s="66" t="s">
        <v>1802</v>
      </c>
      <c r="K105" s="61">
        <v>13</v>
      </c>
      <c r="L105" s="61">
        <v>3.3</v>
      </c>
      <c r="M105" s="61">
        <v>3.3</v>
      </c>
      <c r="N105" s="66">
        <v>1</v>
      </c>
      <c r="O105" s="66" t="s">
        <v>1805</v>
      </c>
      <c r="P105" s="66" t="s">
        <v>1803</v>
      </c>
      <c r="Q105" s="66" t="s">
        <v>1811</v>
      </c>
      <c r="R105" s="66">
        <v>0</v>
      </c>
      <c r="S105" s="66" t="s">
        <v>1803</v>
      </c>
      <c r="T105" s="66">
        <v>0</v>
      </c>
      <c r="U105" s="66" t="s">
        <v>1809</v>
      </c>
      <c r="V105" s="66">
        <v>0</v>
      </c>
      <c r="W105" s="66" t="s">
        <v>1806</v>
      </c>
      <c r="X105" s="66" t="s">
        <v>1805</v>
      </c>
      <c r="Y105" s="66">
        <v>0</v>
      </c>
      <c r="Z105" s="66" t="s">
        <v>1807</v>
      </c>
      <c r="AA105" s="66" t="s">
        <v>1805</v>
      </c>
      <c r="AB105" s="67">
        <v>0</v>
      </c>
      <c r="AD105" s="63">
        <f>'[1]NGANJUK''Z'!$L$14</f>
        <v>260.5</v>
      </c>
      <c r="AE105" s="87">
        <v>260.5</v>
      </c>
    </row>
    <row r="106" spans="1:31" s="68" customFormat="1" ht="15" customHeight="1">
      <c r="A106" s="313"/>
      <c r="B106" s="147"/>
      <c r="C106" s="313"/>
      <c r="D106" s="314"/>
      <c r="E106" s="349"/>
      <c r="F106" s="66"/>
      <c r="G106" s="118"/>
      <c r="H106" s="62"/>
      <c r="I106" s="61"/>
      <c r="J106" s="66"/>
      <c r="K106" s="61"/>
      <c r="L106" s="61"/>
      <c r="M106" s="61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7"/>
      <c r="AD106" s="63"/>
      <c r="AE106" s="87"/>
    </row>
    <row r="107" spans="1:31" s="68" customFormat="1" ht="15" customHeight="1">
      <c r="A107" s="313"/>
      <c r="B107" s="64">
        <v>174</v>
      </c>
      <c r="C107" s="313"/>
      <c r="D107" s="314"/>
      <c r="E107" s="349"/>
      <c r="F107" s="66">
        <v>2</v>
      </c>
      <c r="G107" s="118" t="s">
        <v>1604</v>
      </c>
      <c r="H107" s="62" t="s">
        <v>364</v>
      </c>
      <c r="I107" s="61">
        <f>AE107-AD105</f>
        <v>0.19999999999998863</v>
      </c>
      <c r="J107" s="66" t="s">
        <v>1802</v>
      </c>
      <c r="K107" s="61">
        <v>24</v>
      </c>
      <c r="L107" s="61">
        <v>3.2</v>
      </c>
      <c r="M107" s="61">
        <v>3.2</v>
      </c>
      <c r="N107" s="66">
        <v>1</v>
      </c>
      <c r="O107" s="66" t="s">
        <v>1805</v>
      </c>
      <c r="P107" s="66" t="s">
        <v>1803</v>
      </c>
      <c r="Q107" s="66" t="s">
        <v>1811</v>
      </c>
      <c r="R107" s="66">
        <v>0</v>
      </c>
      <c r="S107" s="66" t="s">
        <v>1803</v>
      </c>
      <c r="T107" s="66">
        <v>0</v>
      </c>
      <c r="U107" s="66" t="s">
        <v>1809</v>
      </c>
      <c r="V107" s="66">
        <v>0</v>
      </c>
      <c r="W107" s="66" t="s">
        <v>1806</v>
      </c>
      <c r="X107" s="66" t="s">
        <v>1805</v>
      </c>
      <c r="Y107" s="66">
        <v>0</v>
      </c>
      <c r="Z107" s="66" t="s">
        <v>1807</v>
      </c>
      <c r="AA107" s="66" t="s">
        <v>1805</v>
      </c>
      <c r="AB107" s="67">
        <v>0</v>
      </c>
      <c r="AE107" s="87">
        <v>260.7</v>
      </c>
    </row>
    <row r="108" spans="1:31" s="68" customFormat="1" ht="15" customHeight="1">
      <c r="A108" s="313"/>
      <c r="B108" s="64"/>
      <c r="C108" s="316"/>
      <c r="D108" s="318"/>
      <c r="E108" s="344"/>
      <c r="F108" s="180"/>
      <c r="G108" s="233"/>
      <c r="H108" s="126"/>
      <c r="I108" s="197"/>
      <c r="J108" s="180"/>
      <c r="K108" s="197"/>
      <c r="L108" s="197"/>
      <c r="M108" s="197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91"/>
      <c r="AE108" s="87"/>
    </row>
    <row r="109" spans="1:31" s="68" customFormat="1" ht="15" customHeight="1" thickBot="1">
      <c r="A109" s="313"/>
      <c r="B109" s="147">
        <v>175</v>
      </c>
      <c r="C109" s="317"/>
      <c r="D109" s="319"/>
      <c r="E109" s="364"/>
      <c r="F109" s="83">
        <v>3</v>
      </c>
      <c r="G109" s="216" t="s">
        <v>1605</v>
      </c>
      <c r="H109" s="202" t="s">
        <v>365</v>
      </c>
      <c r="I109" s="82">
        <v>5.4</v>
      </c>
      <c r="J109" s="83" t="s">
        <v>1802</v>
      </c>
      <c r="K109" s="82">
        <v>14</v>
      </c>
      <c r="L109" s="82">
        <v>4</v>
      </c>
      <c r="M109" s="82">
        <v>4</v>
      </c>
      <c r="N109" s="83">
        <v>1</v>
      </c>
      <c r="O109" s="83" t="s">
        <v>1805</v>
      </c>
      <c r="P109" s="83" t="s">
        <v>1803</v>
      </c>
      <c r="Q109" s="83" t="s">
        <v>1811</v>
      </c>
      <c r="R109" s="83">
        <v>0</v>
      </c>
      <c r="S109" s="83" t="s">
        <v>1803</v>
      </c>
      <c r="T109" s="83">
        <v>0</v>
      </c>
      <c r="U109" s="83" t="s">
        <v>1809</v>
      </c>
      <c r="V109" s="83">
        <v>0</v>
      </c>
      <c r="W109" s="83" t="s">
        <v>1806</v>
      </c>
      <c r="X109" s="83" t="s">
        <v>1805</v>
      </c>
      <c r="Y109" s="83">
        <v>0</v>
      </c>
      <c r="Z109" s="83" t="s">
        <v>1807</v>
      </c>
      <c r="AA109" s="83" t="s">
        <v>1805</v>
      </c>
      <c r="AB109" s="84">
        <v>0</v>
      </c>
      <c r="AE109" s="87">
        <v>267.10000000000002</v>
      </c>
    </row>
    <row r="110" spans="1:31" s="68" customFormat="1" ht="15" customHeight="1">
      <c r="A110" s="96"/>
      <c r="B110" s="235"/>
      <c r="C110" s="96"/>
      <c r="D110" s="181"/>
      <c r="F110" s="96"/>
      <c r="G110" s="235"/>
      <c r="H110" s="183"/>
      <c r="I110" s="184"/>
      <c r="J110" s="96"/>
      <c r="K110" s="184"/>
      <c r="L110" s="184"/>
      <c r="M110" s="184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E110" s="87"/>
    </row>
    <row r="111" spans="1:31">
      <c r="F111" s="96"/>
      <c r="G111" s="96"/>
    </row>
    <row r="112" spans="1:31">
      <c r="C112" s="129" t="s">
        <v>1064</v>
      </c>
      <c r="D112"/>
      <c r="E112"/>
      <c r="F112" s="129" t="s">
        <v>1065</v>
      </c>
      <c r="G112"/>
      <c r="H112"/>
      <c r="I112" s="129" t="s">
        <v>1066</v>
      </c>
      <c r="J112"/>
      <c r="K112"/>
      <c r="L112" s="129" t="s">
        <v>1067</v>
      </c>
      <c r="M112"/>
      <c r="N112"/>
      <c r="O112" s="129" t="s">
        <v>1068</v>
      </c>
      <c r="P112"/>
      <c r="Q112"/>
      <c r="R112"/>
      <c r="S112"/>
      <c r="T112" s="129" t="s">
        <v>1069</v>
      </c>
      <c r="U112"/>
      <c r="V112"/>
      <c r="W112"/>
      <c r="X112"/>
      <c r="Y112"/>
      <c r="Z112"/>
    </row>
    <row r="113" spans="3:26">
      <c r="C113" s="130" t="s">
        <v>1070</v>
      </c>
      <c r="D113" s="131" t="s">
        <v>1071</v>
      </c>
      <c r="E113"/>
      <c r="F113" s="132" t="s">
        <v>1072</v>
      </c>
      <c r="G113" s="132" t="s">
        <v>1073</v>
      </c>
      <c r="H113"/>
      <c r="I113" s="132" t="s">
        <v>1074</v>
      </c>
      <c r="J113" s="132" t="s">
        <v>1075</v>
      </c>
      <c r="K113" s="133"/>
      <c r="L113" s="132" t="s">
        <v>1076</v>
      </c>
      <c r="M113" s="132" t="s">
        <v>1077</v>
      </c>
      <c r="N113" s="133"/>
      <c r="O113" s="133"/>
      <c r="P113" s="132"/>
      <c r="Q113" s="132"/>
      <c r="R113" s="133"/>
      <c r="S113" s="133"/>
      <c r="T113" s="132" t="s">
        <v>1078</v>
      </c>
      <c r="U113" s="132" t="s">
        <v>1079</v>
      </c>
      <c r="V113" s="133"/>
      <c r="W113" s="133"/>
      <c r="X113" s="133"/>
      <c r="Y113" s="132" t="s">
        <v>1202</v>
      </c>
      <c r="Z113" s="132" t="s">
        <v>476</v>
      </c>
    </row>
    <row r="114" spans="3:26">
      <c r="C114" s="130" t="s">
        <v>1080</v>
      </c>
      <c r="D114" s="131" t="s">
        <v>1081</v>
      </c>
      <c r="E114"/>
      <c r="F114" s="132" t="s">
        <v>1082</v>
      </c>
      <c r="G114" s="132" t="s">
        <v>1083</v>
      </c>
      <c r="H114"/>
      <c r="I114" s="132" t="s">
        <v>1084</v>
      </c>
      <c r="J114" s="132" t="s">
        <v>1085</v>
      </c>
      <c r="K114" s="133"/>
      <c r="L114" s="132" t="s">
        <v>1086</v>
      </c>
      <c r="M114" s="132" t="s">
        <v>1087</v>
      </c>
      <c r="N114" s="133"/>
      <c r="O114" s="132" t="s">
        <v>1088</v>
      </c>
      <c r="P114" s="132"/>
      <c r="Q114" s="132"/>
      <c r="R114" s="133"/>
      <c r="S114" s="133"/>
      <c r="T114" s="132" t="s">
        <v>1089</v>
      </c>
      <c r="U114" s="132" t="s">
        <v>1090</v>
      </c>
      <c r="V114" s="133"/>
      <c r="W114" s="133"/>
      <c r="X114" s="133"/>
      <c r="Y114" s="132" t="s">
        <v>1084</v>
      </c>
      <c r="Z114" s="132" t="s">
        <v>1204</v>
      </c>
    </row>
    <row r="115" spans="3:26">
      <c r="C115" s="130" t="s">
        <v>1091</v>
      </c>
      <c r="D115" s="131" t="s">
        <v>1092</v>
      </c>
      <c r="E115"/>
      <c r="F115" s="132" t="s">
        <v>1093</v>
      </c>
      <c r="G115" s="132" t="s">
        <v>1094</v>
      </c>
      <c r="H115"/>
      <c r="I115" s="132" t="s">
        <v>1095</v>
      </c>
      <c r="J115" s="132" t="s">
        <v>1096</v>
      </c>
      <c r="K115" s="133"/>
      <c r="L115" s="132" t="s">
        <v>1097</v>
      </c>
      <c r="M115" s="132" t="s">
        <v>1098</v>
      </c>
      <c r="N115" s="133"/>
      <c r="O115" s="132" t="s">
        <v>1099</v>
      </c>
      <c r="P115" s="132" t="s">
        <v>1100</v>
      </c>
      <c r="Q115" s="132"/>
      <c r="R115" s="133"/>
      <c r="S115" s="133"/>
      <c r="T115" s="132" t="s">
        <v>1101</v>
      </c>
      <c r="U115" s="132" t="s">
        <v>1102</v>
      </c>
      <c r="V115" s="133"/>
      <c r="W115" s="133"/>
      <c r="X115" s="133"/>
      <c r="Y115" s="132" t="s">
        <v>1171</v>
      </c>
      <c r="Z115" s="132" t="s">
        <v>1205</v>
      </c>
    </row>
    <row r="116" spans="3:26">
      <c r="C116" s="130" t="s">
        <v>1103</v>
      </c>
      <c r="D116" s="131" t="s">
        <v>1104</v>
      </c>
      <c r="E116"/>
      <c r="F116" s="132" t="s">
        <v>1105</v>
      </c>
      <c r="G116" s="132" t="s">
        <v>1106</v>
      </c>
      <c r="H116"/>
      <c r="I116" s="132" t="s">
        <v>1107</v>
      </c>
      <c r="J116" s="132" t="s">
        <v>1108</v>
      </c>
      <c r="K116" s="133"/>
      <c r="L116" s="132" t="s">
        <v>1109</v>
      </c>
      <c r="M116" s="132" t="s">
        <v>1110</v>
      </c>
      <c r="N116" s="133"/>
      <c r="O116" s="132" t="s">
        <v>1095</v>
      </c>
      <c r="P116" s="132" t="s">
        <v>1111</v>
      </c>
      <c r="Q116" s="132"/>
      <c r="R116" s="133"/>
      <c r="S116" s="133"/>
      <c r="T116" s="132" t="s">
        <v>1112</v>
      </c>
      <c r="U116" s="132" t="s">
        <v>1113</v>
      </c>
      <c r="V116" s="133"/>
      <c r="W116" s="133"/>
      <c r="X116" s="133"/>
      <c r="Y116" s="132" t="s">
        <v>1074</v>
      </c>
      <c r="Z116" s="132" t="s">
        <v>1206</v>
      </c>
    </row>
    <row r="117" spans="3:26">
      <c r="C117"/>
      <c r="D117" s="134"/>
      <c r="E117"/>
      <c r="F117" s="132" t="s">
        <v>1114</v>
      </c>
      <c r="G117" s="132" t="s">
        <v>1115</v>
      </c>
      <c r="H117"/>
      <c r="I117" s="132" t="s">
        <v>1116</v>
      </c>
      <c r="J117" s="132" t="s">
        <v>1117</v>
      </c>
      <c r="K117" s="133"/>
      <c r="L117" s="132" t="s">
        <v>1118</v>
      </c>
      <c r="M117" s="132" t="s">
        <v>1119</v>
      </c>
      <c r="N117" s="133"/>
      <c r="O117" s="133"/>
      <c r="P117" s="133"/>
      <c r="Q117" s="133"/>
      <c r="R117" s="133"/>
      <c r="S117" s="133"/>
      <c r="T117" s="132" t="s">
        <v>1120</v>
      </c>
      <c r="U117" s="132" t="s">
        <v>1121</v>
      </c>
      <c r="V117" s="133"/>
      <c r="W117" s="133"/>
      <c r="X117" s="133"/>
      <c r="Y117" s="132" t="s">
        <v>1132</v>
      </c>
      <c r="Z117" s="132" t="s">
        <v>1148</v>
      </c>
    </row>
    <row r="118" spans="3:26">
      <c r="C118" s="135" t="s">
        <v>1122</v>
      </c>
      <c r="D118" s="134"/>
      <c r="E118"/>
      <c r="F118" s="132" t="s">
        <v>1101</v>
      </c>
      <c r="G118" s="132" t="s">
        <v>1123</v>
      </c>
      <c r="H118"/>
      <c r="I118" s="132" t="s">
        <v>1124</v>
      </c>
      <c r="J118" s="132" t="s">
        <v>1125</v>
      </c>
      <c r="K118" s="133"/>
      <c r="L118" s="132" t="s">
        <v>1126</v>
      </c>
      <c r="M118" s="132" t="s">
        <v>1127</v>
      </c>
      <c r="N118" s="133"/>
      <c r="O118" s="132" t="s">
        <v>1128</v>
      </c>
      <c r="P118" s="132"/>
      <c r="Q118" s="132"/>
      <c r="R118" s="133"/>
      <c r="S118" s="133"/>
      <c r="T118" s="132" t="s">
        <v>1107</v>
      </c>
      <c r="U118" s="132" t="s">
        <v>1129</v>
      </c>
      <c r="V118" s="133"/>
      <c r="W118" s="133"/>
      <c r="X118" s="133"/>
      <c r="Y118" s="133"/>
      <c r="Z118" s="133"/>
    </row>
    <row r="119" spans="3:26">
      <c r="C119" s="130" t="s">
        <v>1130</v>
      </c>
      <c r="D119" s="136" t="s">
        <v>1131</v>
      </c>
      <c r="E119" s="137"/>
      <c r="F119" s="132" t="s">
        <v>1132</v>
      </c>
      <c r="G119" s="132" t="s">
        <v>1133</v>
      </c>
      <c r="H119"/>
      <c r="I119" s="132" t="s">
        <v>1134</v>
      </c>
      <c r="J119" s="132" t="s">
        <v>1135</v>
      </c>
      <c r="K119" s="133"/>
      <c r="L119" s="132" t="s">
        <v>1136</v>
      </c>
      <c r="M119" s="132" t="s">
        <v>1137</v>
      </c>
      <c r="N119" s="133"/>
      <c r="O119" s="132" t="s">
        <v>1138</v>
      </c>
      <c r="P119" s="132" t="s">
        <v>1139</v>
      </c>
      <c r="Q119" s="132"/>
      <c r="R119" s="133"/>
      <c r="S119" s="133"/>
      <c r="T119" s="132" t="s">
        <v>1140</v>
      </c>
      <c r="U119" s="132" t="s">
        <v>1141</v>
      </c>
      <c r="V119" s="133"/>
      <c r="W119" s="133"/>
      <c r="X119" s="133"/>
      <c r="Y119" s="133"/>
      <c r="Z119" s="133"/>
    </row>
    <row r="120" spans="3:26">
      <c r="C120" s="130" t="s">
        <v>1142</v>
      </c>
      <c r="D120" s="136" t="s">
        <v>1143</v>
      </c>
      <c r="E120" s="137"/>
      <c r="F120" s="132" t="s">
        <v>1144</v>
      </c>
      <c r="G120" s="132" t="s">
        <v>1145</v>
      </c>
      <c r="H120"/>
      <c r="I120" s="132"/>
      <c r="J120" s="132" t="s">
        <v>1146</v>
      </c>
      <c r="K120" s="133"/>
      <c r="L120" s="132" t="s">
        <v>1147</v>
      </c>
      <c r="M120" s="132" t="s">
        <v>1148</v>
      </c>
      <c r="N120" s="133"/>
      <c r="O120" s="132" t="s">
        <v>1149</v>
      </c>
      <c r="P120" s="132" t="s">
        <v>1111</v>
      </c>
      <c r="Q120" s="132"/>
      <c r="R120" s="133"/>
      <c r="S120" s="133"/>
      <c r="T120" s="132" t="s">
        <v>1149</v>
      </c>
      <c r="U120" s="132" t="s">
        <v>1150</v>
      </c>
      <c r="V120" s="133"/>
      <c r="W120" s="133"/>
      <c r="X120" s="133"/>
      <c r="Y120" s="133"/>
      <c r="Z120" s="133"/>
    </row>
    <row r="121" spans="3:26">
      <c r="C121" s="130" t="s">
        <v>1151</v>
      </c>
      <c r="D121" s="136" t="s">
        <v>1152</v>
      </c>
      <c r="E121" s="137"/>
      <c r="F121" s="132" t="s">
        <v>1149</v>
      </c>
      <c r="G121" s="132" t="s">
        <v>1153</v>
      </c>
      <c r="H121"/>
      <c r="I121" s="132" t="s">
        <v>1089</v>
      </c>
      <c r="J121" s="132" t="s">
        <v>1154</v>
      </c>
      <c r="K121" s="133"/>
      <c r="L121" s="133"/>
      <c r="M121" s="133"/>
      <c r="N121" s="133"/>
      <c r="O121" s="132" t="s">
        <v>1089</v>
      </c>
      <c r="P121" s="132" t="s">
        <v>1155</v>
      </c>
      <c r="Q121" s="132"/>
      <c r="R121" s="133"/>
      <c r="S121" s="133"/>
      <c r="T121" s="132" t="s">
        <v>1095</v>
      </c>
      <c r="U121" s="132" t="s">
        <v>1156</v>
      </c>
      <c r="V121" s="133"/>
      <c r="W121" s="133"/>
      <c r="X121" s="133"/>
      <c r="Y121" s="133"/>
      <c r="Z121" s="133"/>
    </row>
    <row r="122" spans="3:26">
      <c r="C122" s="130" t="s">
        <v>1157</v>
      </c>
      <c r="D122" s="136" t="s">
        <v>1170</v>
      </c>
      <c r="E122" s="137"/>
      <c r="F122" s="132" t="s">
        <v>1171</v>
      </c>
      <c r="G122" s="132" t="s">
        <v>1172</v>
      </c>
      <c r="H122"/>
      <c r="I122" s="132" t="s">
        <v>1173</v>
      </c>
      <c r="J122" s="132" t="s">
        <v>1174</v>
      </c>
      <c r="K122" s="133"/>
      <c r="L122" s="132"/>
      <c r="M122" s="132"/>
      <c r="N122" s="133"/>
      <c r="O122" s="132" t="s">
        <v>1107</v>
      </c>
      <c r="P122" s="132" t="s">
        <v>1175</v>
      </c>
      <c r="Q122" s="132"/>
      <c r="R122" s="133"/>
      <c r="S122" s="133"/>
      <c r="T122" s="132" t="s">
        <v>1134</v>
      </c>
      <c r="U122" s="132" t="s">
        <v>1176</v>
      </c>
      <c r="V122" s="133"/>
      <c r="W122" s="133"/>
      <c r="X122" s="133"/>
      <c r="Y122" s="133"/>
      <c r="Z122" s="133"/>
    </row>
    <row r="123" spans="3:26">
      <c r="C123" s="130" t="s">
        <v>1177</v>
      </c>
      <c r="D123" s="136" t="s">
        <v>1178</v>
      </c>
      <c r="E123" s="137"/>
      <c r="F123" s="132" t="s">
        <v>1089</v>
      </c>
      <c r="G123" s="132" t="s">
        <v>1179</v>
      </c>
      <c r="H123"/>
      <c r="I123" s="132" t="s">
        <v>1149</v>
      </c>
      <c r="J123" s="132" t="s">
        <v>1085</v>
      </c>
      <c r="K123" s="133"/>
      <c r="L123" s="133"/>
      <c r="M123" s="133"/>
      <c r="N123" s="133"/>
      <c r="O123" s="132" t="s">
        <v>1140</v>
      </c>
      <c r="P123" s="132" t="s">
        <v>1180</v>
      </c>
      <c r="Q123" s="132"/>
      <c r="R123" s="133"/>
      <c r="S123" s="133"/>
      <c r="T123" s="132" t="s">
        <v>1181</v>
      </c>
      <c r="U123" s="132" t="s">
        <v>1182</v>
      </c>
      <c r="V123" s="133"/>
      <c r="W123" s="133"/>
      <c r="X123" s="133"/>
      <c r="Y123" s="133"/>
      <c r="Z123" s="133"/>
    </row>
    <row r="124" spans="3:26">
      <c r="C124" s="130" t="s">
        <v>1183</v>
      </c>
      <c r="D124" s="136" t="s">
        <v>1184</v>
      </c>
      <c r="E124" s="137"/>
      <c r="F124" s="132" t="s">
        <v>1185</v>
      </c>
      <c r="G124" s="132" t="s">
        <v>1186</v>
      </c>
      <c r="H124"/>
      <c r="I124" s="132"/>
      <c r="J124" s="132" t="s">
        <v>1174</v>
      </c>
      <c r="K124" s="133"/>
      <c r="L124" s="132"/>
      <c r="M124" s="132"/>
      <c r="N124" s="133"/>
      <c r="O124" s="132" t="s">
        <v>1132</v>
      </c>
      <c r="P124" s="132" t="s">
        <v>1187</v>
      </c>
      <c r="Q124" s="132"/>
      <c r="R124" s="133"/>
      <c r="S124" s="133"/>
      <c r="T124" s="132" t="s">
        <v>1124</v>
      </c>
      <c r="U124" s="132" t="s">
        <v>1188</v>
      </c>
      <c r="V124" s="133"/>
      <c r="W124" s="133"/>
      <c r="X124" s="133"/>
      <c r="Y124" s="133"/>
      <c r="Z124" s="133"/>
    </row>
    <row r="125" spans="3:26">
      <c r="C125" s="135"/>
      <c r="D125" s="138"/>
      <c r="E125" s="139"/>
      <c r="F125" s="132" t="s">
        <v>1189</v>
      </c>
      <c r="G125" s="132" t="s">
        <v>1190</v>
      </c>
      <c r="H125"/>
      <c r="I125" s="132" t="s">
        <v>1140</v>
      </c>
      <c r="J125" s="132" t="s">
        <v>1085</v>
      </c>
      <c r="K125" s="133"/>
      <c r="L125" s="133"/>
      <c r="M125" s="133"/>
      <c r="N125" s="133"/>
      <c r="O125" s="133"/>
      <c r="P125" s="133"/>
      <c r="Q125" s="133"/>
      <c r="R125" s="133"/>
      <c r="S125" s="133"/>
      <c r="T125" s="132" t="s">
        <v>1144</v>
      </c>
      <c r="U125" s="132" t="s">
        <v>1191</v>
      </c>
      <c r="V125" s="133"/>
      <c r="W125" s="133"/>
      <c r="X125" s="133"/>
      <c r="Y125" s="133"/>
      <c r="Z125" s="133"/>
    </row>
    <row r="126" spans="3:26">
      <c r="C126" s="139"/>
      <c r="D126" s="138"/>
      <c r="E126" s="139"/>
      <c r="F126" s="132" t="s">
        <v>1192</v>
      </c>
      <c r="G126" s="132" t="s">
        <v>1193</v>
      </c>
      <c r="H126"/>
      <c r="I126" s="132"/>
      <c r="J126" s="132" t="s">
        <v>1194</v>
      </c>
      <c r="K126" s="133"/>
      <c r="L126" s="132"/>
      <c r="M126" s="132"/>
      <c r="N126" s="133"/>
      <c r="O126" s="132"/>
      <c r="P126" s="132"/>
      <c r="Q126" s="132"/>
      <c r="R126" s="133"/>
      <c r="S126" s="133"/>
      <c r="T126" s="132" t="s">
        <v>1195</v>
      </c>
      <c r="U126" s="132" t="s">
        <v>1196</v>
      </c>
      <c r="V126" s="133"/>
      <c r="W126" s="133"/>
      <c r="X126" s="133"/>
      <c r="Y126" s="133"/>
      <c r="Z126" s="133"/>
    </row>
    <row r="127" spans="3:26">
      <c r="C127"/>
      <c r="D127" s="134"/>
      <c r="E127"/>
      <c r="F127" s="132" t="s">
        <v>1134</v>
      </c>
      <c r="G127" s="132" t="s">
        <v>1148</v>
      </c>
      <c r="H127"/>
      <c r="I127" s="132" t="s">
        <v>1171</v>
      </c>
      <c r="J127" s="132" t="s">
        <v>1154</v>
      </c>
      <c r="K127" s="133"/>
      <c r="L127" s="133"/>
      <c r="M127" s="133"/>
      <c r="N127" s="133"/>
      <c r="O127" s="133"/>
      <c r="P127" s="133"/>
      <c r="Q127" s="133"/>
      <c r="R127" s="133"/>
      <c r="S127" s="133"/>
      <c r="T127" s="132" t="s">
        <v>1197</v>
      </c>
      <c r="U127" s="132" t="s">
        <v>1198</v>
      </c>
      <c r="V127" s="133"/>
      <c r="W127" s="133"/>
      <c r="X127" s="133"/>
      <c r="Y127" s="133"/>
      <c r="Z127" s="133"/>
    </row>
    <row r="128" spans="3:26">
      <c r="C128"/>
      <c r="D128" s="134"/>
      <c r="E128"/>
      <c r="F128" s="135"/>
      <c r="G128" s="135"/>
      <c r="H128"/>
      <c r="I128" s="132"/>
      <c r="J128" s="132" t="s">
        <v>1199</v>
      </c>
      <c r="K128" s="133"/>
      <c r="L128" s="133"/>
      <c r="M128" s="133"/>
      <c r="N128" s="133"/>
      <c r="O128" s="132"/>
      <c r="P128" s="132"/>
      <c r="Q128" s="132"/>
      <c r="R128" s="133"/>
      <c r="S128" s="133"/>
      <c r="T128" s="132" t="s">
        <v>1200</v>
      </c>
      <c r="U128" s="132" t="s">
        <v>1201</v>
      </c>
      <c r="V128" s="133"/>
      <c r="W128" s="133"/>
      <c r="X128" s="133"/>
      <c r="Y128" s="133"/>
      <c r="Z128" s="133"/>
    </row>
    <row r="129" spans="3:26">
      <c r="C129"/>
      <c r="D129" s="134"/>
      <c r="E129"/>
      <c r="F129"/>
      <c r="G129"/>
      <c r="H129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V129" s="133"/>
      <c r="W129" s="133"/>
      <c r="X129" s="133"/>
      <c r="Y129" s="133"/>
      <c r="Z129" s="133"/>
    </row>
    <row r="130" spans="3:26">
      <c r="C130"/>
      <c r="D130" s="134"/>
      <c r="E130"/>
      <c r="F130"/>
      <c r="G130"/>
      <c r="H130"/>
      <c r="I130" s="133"/>
      <c r="J130" s="133"/>
      <c r="K130" s="133"/>
      <c r="L130" s="133"/>
      <c r="M130" s="133"/>
      <c r="N130" s="133"/>
      <c r="O130" s="132"/>
      <c r="P130" s="132"/>
      <c r="Q130" s="132"/>
      <c r="R130" s="133"/>
      <c r="S130" s="133"/>
      <c r="V130" s="133"/>
      <c r="W130" s="133"/>
      <c r="X130" s="133"/>
      <c r="Y130" s="133"/>
      <c r="Z130" s="133"/>
    </row>
    <row r="131" spans="3:26">
      <c r="C131"/>
      <c r="D131" s="134"/>
      <c r="E131"/>
      <c r="F131"/>
      <c r="G131"/>
      <c r="H131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V131" s="133"/>
      <c r="W131" s="133"/>
      <c r="X131" s="133"/>
      <c r="Y131" s="133"/>
      <c r="Z131" s="133"/>
    </row>
    <row r="132" spans="3:26">
      <c r="C132"/>
      <c r="D132" s="134"/>
      <c r="E132"/>
      <c r="F132"/>
      <c r="G132"/>
      <c r="H132"/>
      <c r="I132" s="133"/>
      <c r="J132" s="133"/>
      <c r="K132" s="133"/>
      <c r="L132" s="133"/>
      <c r="M132" s="133"/>
      <c r="N132" s="133"/>
      <c r="O132" s="132"/>
      <c r="P132" s="132"/>
      <c r="Q132" s="132"/>
      <c r="R132" s="133"/>
      <c r="S132" s="133"/>
      <c r="V132" s="133"/>
      <c r="W132" s="133"/>
      <c r="X132" s="133"/>
      <c r="Y132" s="133"/>
      <c r="Z132" s="133"/>
    </row>
    <row r="133" spans="3:26">
      <c r="C133"/>
      <c r="D133" s="134"/>
      <c r="E133"/>
      <c r="F133"/>
      <c r="G133"/>
      <c r="H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V133" s="133"/>
      <c r="W133" s="133"/>
      <c r="X133" s="133"/>
      <c r="Y133" s="133"/>
      <c r="Z133" s="133"/>
    </row>
    <row r="134" spans="3:26">
      <c r="C134"/>
      <c r="D134" s="134"/>
      <c r="E134"/>
      <c r="F134"/>
      <c r="G134"/>
      <c r="H134"/>
      <c r="I134" s="133"/>
      <c r="J134" s="133"/>
      <c r="K134" s="133"/>
      <c r="L134" s="133"/>
      <c r="M134" s="133"/>
      <c r="N134" s="133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</row>
  </sheetData>
  <mergeCells count="78">
    <mergeCell ref="E46:E50"/>
    <mergeCell ref="C46:C50"/>
    <mergeCell ref="A10:A12"/>
    <mergeCell ref="C10:C12"/>
    <mergeCell ref="D10:D12"/>
    <mergeCell ref="C38:C40"/>
    <mergeCell ref="D38:D40"/>
    <mergeCell ref="E10:E12"/>
    <mergeCell ref="E38:E40"/>
    <mergeCell ref="E16:E18"/>
    <mergeCell ref="E28:E36"/>
    <mergeCell ref="E22:E26"/>
    <mergeCell ref="D16:D18"/>
    <mergeCell ref="A16:A18"/>
    <mergeCell ref="C22:C26"/>
    <mergeCell ref="A46:A50"/>
    <mergeCell ref="A52:A58"/>
    <mergeCell ref="C66:C72"/>
    <mergeCell ref="D66:D72"/>
    <mergeCell ref="A62:A64"/>
    <mergeCell ref="D62:D64"/>
    <mergeCell ref="C62:C64"/>
    <mergeCell ref="A70:A72"/>
    <mergeCell ref="C52:C56"/>
    <mergeCell ref="D52:D56"/>
    <mergeCell ref="D46:D50"/>
    <mergeCell ref="A28:A36"/>
    <mergeCell ref="D28:D36"/>
    <mergeCell ref="A22:A26"/>
    <mergeCell ref="D22:D26"/>
    <mergeCell ref="C28:C36"/>
    <mergeCell ref="A85:A87"/>
    <mergeCell ref="A79:A81"/>
    <mergeCell ref="D79:D81"/>
    <mergeCell ref="E76:E78"/>
    <mergeCell ref="C76:C78"/>
    <mergeCell ref="A76:A78"/>
    <mergeCell ref="A105:A109"/>
    <mergeCell ref="D105:D109"/>
    <mergeCell ref="C89:C91"/>
    <mergeCell ref="C105:C109"/>
    <mergeCell ref="A99:A101"/>
    <mergeCell ref="D99:D101"/>
    <mergeCell ref="A89:A91"/>
    <mergeCell ref="C93:C97"/>
    <mergeCell ref="D89:D91"/>
    <mergeCell ref="O7:R7"/>
    <mergeCell ref="S7:T7"/>
    <mergeCell ref="E99:E101"/>
    <mergeCell ref="C99:C101"/>
    <mergeCell ref="E105:E109"/>
    <mergeCell ref="E89:E91"/>
    <mergeCell ref="E93:E97"/>
    <mergeCell ref="D93:D97"/>
    <mergeCell ref="D76:D78"/>
    <mergeCell ref="E79:E81"/>
    <mergeCell ref="C79:C81"/>
    <mergeCell ref="E66:E70"/>
    <mergeCell ref="E62:E64"/>
    <mergeCell ref="E52:E56"/>
    <mergeCell ref="C16:C18"/>
    <mergeCell ref="G6:G8"/>
    <mergeCell ref="U7:V7"/>
    <mergeCell ref="Z7:AB7"/>
    <mergeCell ref="C1:AB1"/>
    <mergeCell ref="C6:C9"/>
    <mergeCell ref="D6:D9"/>
    <mergeCell ref="E6:E9"/>
    <mergeCell ref="F6:F8"/>
    <mergeCell ref="H6:H8"/>
    <mergeCell ref="W7:Y7"/>
    <mergeCell ref="I6:I8"/>
    <mergeCell ref="J6:J8"/>
    <mergeCell ref="K6:N6"/>
    <mergeCell ref="K7:K8"/>
    <mergeCell ref="L7:M7"/>
    <mergeCell ref="O6:AB6"/>
    <mergeCell ref="N7:N8"/>
  </mergeCells>
  <phoneticPr fontId="1" type="noConversion"/>
  <printOptions horizontalCentered="1"/>
  <pageMargins left="0.57999999999999996" right="0.32" top="0.28740157500000002" bottom="0.39370078740157499" header="6.4960630000000005E-2" footer="0"/>
  <pageSetup paperSize="8" scale="60" orientation="landscape" r:id="rId1"/>
  <headerFooter alignWithMargins="0"/>
  <rowBreaks count="1" manualBreakCount="1">
    <brk id="78" min="2" max="27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11"/>
  </sheetPr>
  <dimension ref="A1:AE89"/>
  <sheetViews>
    <sheetView view="pageBreakPreview" topLeftCell="H67" zoomScale="75" zoomScaleNormal="25" zoomScaleSheetLayoutView="40" workbookViewId="0">
      <selection activeCell="H66" sqref="H6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7.85546875" style="114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7.140625" style="85" customWidth="1"/>
    <col min="13" max="13" width="7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487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150">
        <v>79</v>
      </c>
      <c r="B10" s="64">
        <v>137</v>
      </c>
      <c r="C10" s="178" t="s">
        <v>1231</v>
      </c>
      <c r="D10" s="77">
        <v>7.5</v>
      </c>
      <c r="E10" s="95" t="s">
        <v>1232</v>
      </c>
      <c r="F10" s="78">
        <v>6</v>
      </c>
      <c r="G10" s="78" t="s">
        <v>1230</v>
      </c>
      <c r="H10" s="95" t="s">
        <v>540</v>
      </c>
      <c r="I10" s="81">
        <v>6.3</v>
      </c>
      <c r="J10" s="78" t="s">
        <v>1802</v>
      </c>
      <c r="K10" s="81">
        <v>15</v>
      </c>
      <c r="L10" s="81">
        <v>4</v>
      </c>
      <c r="M10" s="81">
        <v>6.4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/>
      <c r="AE10" s="89">
        <v>608.4</v>
      </c>
    </row>
    <row r="11" spans="1:31" s="68" customFormat="1" ht="15" customHeight="1">
      <c r="A11" s="242"/>
      <c r="B11" s="64"/>
      <c r="C11" s="99"/>
      <c r="D11" s="100"/>
      <c r="E11" s="101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>
        <v>9024</v>
      </c>
      <c r="B12" s="64">
        <v>223</v>
      </c>
      <c r="C12" s="313" t="s">
        <v>1233</v>
      </c>
      <c r="D12" s="314">
        <v>7.2</v>
      </c>
      <c r="E12" s="315" t="s">
        <v>1234</v>
      </c>
      <c r="F12" s="66">
        <v>1</v>
      </c>
      <c r="G12" s="118" t="s">
        <v>1235</v>
      </c>
      <c r="H12" s="62" t="s">
        <v>377</v>
      </c>
      <c r="I12" s="61">
        <f>AE12-AD12</f>
        <v>0.5</v>
      </c>
      <c r="J12" s="66" t="s">
        <v>1802</v>
      </c>
      <c r="K12" s="61">
        <v>6.5</v>
      </c>
      <c r="L12" s="61">
        <v>3</v>
      </c>
      <c r="M12" s="61">
        <v>3.2</v>
      </c>
      <c r="N12" s="66">
        <v>1</v>
      </c>
      <c r="O12" s="66" t="s">
        <v>1801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'[1]NGANJUK''Z'!$L$40</f>
        <v>789.1</v>
      </c>
      <c r="AE12" s="87">
        <v>789.6</v>
      </c>
    </row>
    <row r="13" spans="1:31" s="68" customFormat="1" ht="15" customHeight="1">
      <c r="A13" s="313"/>
      <c r="B13" s="64"/>
      <c r="C13" s="313"/>
      <c r="D13" s="314"/>
      <c r="E13" s="315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7"/>
    </row>
    <row r="14" spans="1:31" s="68" customFormat="1" ht="15" customHeight="1">
      <c r="A14" s="313"/>
      <c r="B14" s="64">
        <v>224</v>
      </c>
      <c r="C14" s="313"/>
      <c r="D14" s="314"/>
      <c r="E14" s="315"/>
      <c r="F14" s="66">
        <v>2</v>
      </c>
      <c r="G14" s="118" t="s">
        <v>1236</v>
      </c>
      <c r="H14" s="62" t="s">
        <v>378</v>
      </c>
      <c r="I14" s="61">
        <f>AE14-AD12</f>
        <v>0.5</v>
      </c>
      <c r="J14" s="66" t="s">
        <v>1802</v>
      </c>
      <c r="K14" s="61">
        <v>4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7">
        <v>789.6</v>
      </c>
    </row>
    <row r="15" spans="1:31" s="68" customFormat="1" ht="15" customHeight="1">
      <c r="A15" s="313"/>
      <c r="B15" s="64"/>
      <c r="C15" s="313"/>
      <c r="D15" s="314"/>
      <c r="E15" s="315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7"/>
    </row>
    <row r="16" spans="1:31" s="68" customFormat="1" ht="15" customHeight="1">
      <c r="A16" s="313"/>
      <c r="B16" s="64">
        <v>225</v>
      </c>
      <c r="C16" s="313"/>
      <c r="D16" s="314"/>
      <c r="E16" s="315"/>
      <c r="F16" s="66">
        <v>3</v>
      </c>
      <c r="G16" s="118" t="s">
        <v>1237</v>
      </c>
      <c r="H16" s="62" t="s">
        <v>379</v>
      </c>
      <c r="I16" s="61">
        <f>AE16-AD12</f>
        <v>2.2999999999999545</v>
      </c>
      <c r="J16" s="66" t="s">
        <v>1802</v>
      </c>
      <c r="K16" s="61">
        <v>23</v>
      </c>
      <c r="L16" s="61">
        <v>2.5</v>
      </c>
      <c r="M16" s="61">
        <v>2.5</v>
      </c>
      <c r="N16" s="66">
        <v>2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7">
        <v>791.4</v>
      </c>
    </row>
    <row r="17" spans="1:31" s="68" customFormat="1" ht="15" customHeight="1">
      <c r="A17" s="187"/>
      <c r="B17" s="64"/>
      <c r="C17" s="111"/>
      <c r="D17" s="124"/>
      <c r="E17" s="126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7"/>
    </row>
    <row r="18" spans="1:31" s="68" customFormat="1" ht="15" customHeight="1">
      <c r="A18" s="141"/>
      <c r="B18" s="64">
        <v>200</v>
      </c>
      <c r="C18" s="316">
        <v>122</v>
      </c>
      <c r="D18" s="318">
        <v>3.8</v>
      </c>
      <c r="E18" s="320" t="s">
        <v>558</v>
      </c>
      <c r="F18" s="66">
        <v>1</v>
      </c>
      <c r="G18" s="118" t="s">
        <v>1240</v>
      </c>
      <c r="H18" s="62" t="s">
        <v>559</v>
      </c>
      <c r="I18" s="61">
        <f t="shared" ref="I18:I36" si="0">AE18-AD18</f>
        <v>0.30000000000006821</v>
      </c>
      <c r="J18" s="66" t="s">
        <v>1802</v>
      </c>
      <c r="K18" s="61">
        <v>4.5</v>
      </c>
      <c r="L18" s="61">
        <v>4</v>
      </c>
      <c r="M18" s="61">
        <v>4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'[1]NGANJUK''Z'!$L$241</f>
        <v>696.4</v>
      </c>
      <c r="AE18" s="89">
        <v>696.7</v>
      </c>
    </row>
    <row r="19" spans="1:31" s="68" customFormat="1" ht="15" customHeight="1">
      <c r="A19" s="151"/>
      <c r="B19" s="64"/>
      <c r="C19" s="325"/>
      <c r="D19" s="329"/>
      <c r="E19" s="323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151"/>
      <c r="B20" s="64">
        <v>201</v>
      </c>
      <c r="C20" s="325"/>
      <c r="D20" s="329"/>
      <c r="E20" s="323"/>
      <c r="F20" s="66">
        <v>2</v>
      </c>
      <c r="G20" s="118" t="s">
        <v>1241</v>
      </c>
      <c r="H20" s="62" t="s">
        <v>560</v>
      </c>
      <c r="I20" s="61">
        <f t="shared" si="0"/>
        <v>2</v>
      </c>
      <c r="J20" s="66" t="s">
        <v>1802</v>
      </c>
      <c r="K20" s="61">
        <v>4</v>
      </c>
      <c r="L20" s="61">
        <v>5</v>
      </c>
      <c r="M20" s="61">
        <v>5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'[1]NGANJUK''Z'!$L$241</f>
        <v>696.4</v>
      </c>
      <c r="AE20" s="89">
        <v>698.4</v>
      </c>
    </row>
    <row r="21" spans="1:31" s="68" customFormat="1" ht="15" customHeight="1">
      <c r="A21" s="151"/>
      <c r="B21" s="64"/>
      <c r="C21" s="325"/>
      <c r="D21" s="329"/>
      <c r="E21" s="323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151"/>
      <c r="B22" s="64">
        <v>203</v>
      </c>
      <c r="C22" s="332"/>
      <c r="D22" s="331"/>
      <c r="E22" s="324"/>
      <c r="F22" s="66">
        <v>4</v>
      </c>
      <c r="G22" s="118" t="s">
        <v>1242</v>
      </c>
      <c r="H22" s="62" t="s">
        <v>561</v>
      </c>
      <c r="I22" s="61">
        <f t="shared" si="0"/>
        <v>3</v>
      </c>
      <c r="J22" s="66" t="s">
        <v>1802</v>
      </c>
      <c r="K22" s="61">
        <v>7</v>
      </c>
      <c r="L22" s="61">
        <v>3.5</v>
      </c>
      <c r="M22" s="61">
        <v>3.5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'[1]NGANJUK''Z'!$L$241</f>
        <v>696.4</v>
      </c>
      <c r="AE22" s="89">
        <v>699.4</v>
      </c>
    </row>
    <row r="23" spans="1:31" s="68" customFormat="1" ht="15" customHeight="1">
      <c r="A23" s="243"/>
      <c r="B23" s="64"/>
      <c r="C23" s="99"/>
      <c r="D23" s="100"/>
      <c r="E23" s="101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>
        <v>189</v>
      </c>
      <c r="B24" s="64">
        <v>215</v>
      </c>
      <c r="C24" s="313" t="s">
        <v>1245</v>
      </c>
      <c r="D24" s="314">
        <v>4</v>
      </c>
      <c r="E24" s="315" t="s">
        <v>1246</v>
      </c>
      <c r="F24" s="66">
        <v>11</v>
      </c>
      <c r="G24" s="118" t="s">
        <v>1247</v>
      </c>
      <c r="H24" s="62" t="s">
        <v>601</v>
      </c>
      <c r="I24" s="61">
        <f t="shared" si="0"/>
        <v>8.5</v>
      </c>
      <c r="J24" s="66" t="s">
        <v>1802</v>
      </c>
      <c r="K24" s="61">
        <v>4</v>
      </c>
      <c r="L24" s="61">
        <v>4</v>
      </c>
      <c r="M24" s="61">
        <v>7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'[1]NGANJUK''Z'!$L$274</f>
        <v>46.5</v>
      </c>
      <c r="AE24" s="89">
        <v>55</v>
      </c>
    </row>
    <row r="25" spans="1:31" s="68" customFormat="1" ht="15" customHeight="1">
      <c r="A25" s="313"/>
      <c r="B25" s="64"/>
      <c r="C25" s="313"/>
      <c r="D25" s="314"/>
      <c r="E25" s="315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216</v>
      </c>
      <c r="C26" s="313"/>
      <c r="D26" s="314"/>
      <c r="E26" s="315"/>
      <c r="F26" s="66">
        <v>12</v>
      </c>
      <c r="G26" s="118" t="s">
        <v>1248</v>
      </c>
      <c r="H26" s="62" t="s">
        <v>602</v>
      </c>
      <c r="I26" s="61">
        <f t="shared" si="0"/>
        <v>8.5</v>
      </c>
      <c r="J26" s="66" t="s">
        <v>1802</v>
      </c>
      <c r="K26" s="61">
        <v>15</v>
      </c>
      <c r="L26" s="61">
        <v>7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'[1]NGANJUK''Z'!$L$274</f>
        <v>46.5</v>
      </c>
      <c r="AE26" s="89">
        <v>55</v>
      </c>
    </row>
    <row r="27" spans="1:31" s="68" customFormat="1" ht="15" customHeight="1">
      <c r="A27" s="313"/>
      <c r="B27" s="64"/>
      <c r="C27" s="313"/>
      <c r="D27" s="314"/>
      <c r="E27" s="315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3"/>
      <c r="B28" s="64">
        <v>217</v>
      </c>
      <c r="C28" s="313"/>
      <c r="D28" s="314"/>
      <c r="E28" s="315"/>
      <c r="F28" s="66">
        <v>13</v>
      </c>
      <c r="G28" s="118" t="s">
        <v>1249</v>
      </c>
      <c r="H28" s="62" t="s">
        <v>603</v>
      </c>
      <c r="I28" s="61">
        <f t="shared" si="0"/>
        <v>9.2999999999999972</v>
      </c>
      <c r="J28" s="66" t="s">
        <v>1802</v>
      </c>
      <c r="K28" s="61">
        <v>2.5</v>
      </c>
      <c r="L28" s="61">
        <v>4</v>
      </c>
      <c r="M28" s="61">
        <v>6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'[1]NGANJUK''Z'!$L$274</f>
        <v>46.5</v>
      </c>
      <c r="AE28" s="89">
        <v>55.8</v>
      </c>
    </row>
    <row r="29" spans="1:31" s="68" customFormat="1" ht="15" customHeight="1">
      <c r="A29" s="313"/>
      <c r="B29" s="64"/>
      <c r="C29" s="313"/>
      <c r="D29" s="314"/>
      <c r="E29" s="315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15" customHeight="1">
      <c r="A30" s="313"/>
      <c r="B30" s="64">
        <v>218</v>
      </c>
      <c r="C30" s="313"/>
      <c r="D30" s="314"/>
      <c r="E30" s="315"/>
      <c r="F30" s="66">
        <v>14</v>
      </c>
      <c r="G30" s="118" t="s">
        <v>1250</v>
      </c>
      <c r="H30" s="62" t="s">
        <v>604</v>
      </c>
      <c r="I30" s="61">
        <f t="shared" si="0"/>
        <v>9.7000000000000028</v>
      </c>
      <c r="J30" s="66" t="s">
        <v>1802</v>
      </c>
      <c r="K30" s="61">
        <v>2.5</v>
      </c>
      <c r="L30" s="61">
        <v>4</v>
      </c>
      <c r="M30" s="61">
        <v>6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'[1]NGANJUK''Z'!$L$274</f>
        <v>46.5</v>
      </c>
      <c r="AE30" s="89">
        <v>56.2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/>
      <c r="B32" s="64">
        <v>219</v>
      </c>
      <c r="C32" s="313"/>
      <c r="D32" s="314"/>
      <c r="E32" s="315"/>
      <c r="F32" s="66">
        <v>15</v>
      </c>
      <c r="G32" s="118" t="s">
        <v>1251</v>
      </c>
      <c r="H32" s="62" t="s">
        <v>605</v>
      </c>
      <c r="I32" s="61">
        <f t="shared" si="0"/>
        <v>10.100000000000001</v>
      </c>
      <c r="J32" s="66" t="s">
        <v>1802</v>
      </c>
      <c r="K32" s="61">
        <v>2.5</v>
      </c>
      <c r="L32" s="61">
        <v>4</v>
      </c>
      <c r="M32" s="61">
        <v>6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'[1]NGANJUK''Z'!$L$274</f>
        <v>46.5</v>
      </c>
      <c r="AE32" s="89">
        <v>56.6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313"/>
      <c r="B34" s="64">
        <v>220</v>
      </c>
      <c r="C34" s="313"/>
      <c r="D34" s="314"/>
      <c r="E34" s="315"/>
      <c r="F34" s="66">
        <v>16</v>
      </c>
      <c r="G34" s="118" t="s">
        <v>1252</v>
      </c>
      <c r="H34" s="62" t="s">
        <v>606</v>
      </c>
      <c r="I34" s="61">
        <f t="shared" si="0"/>
        <v>10.5</v>
      </c>
      <c r="J34" s="66" t="s">
        <v>1802</v>
      </c>
      <c r="K34" s="61">
        <v>7</v>
      </c>
      <c r="L34" s="61">
        <v>5</v>
      </c>
      <c r="M34" s="61">
        <v>7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'[1]NGANJUK''Z'!$L$274</f>
        <v>46.5</v>
      </c>
      <c r="AE34" s="89">
        <v>57</v>
      </c>
    </row>
    <row r="35" spans="1:31" s="68" customFormat="1" ht="15" customHeight="1">
      <c r="A35" s="64"/>
      <c r="B35" s="64"/>
      <c r="C35" s="64"/>
      <c r="D35" s="65"/>
      <c r="E35" s="62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>
        <v>80</v>
      </c>
      <c r="B36" s="64">
        <v>221</v>
      </c>
      <c r="C36" s="313">
        <v>128</v>
      </c>
      <c r="D36" s="314">
        <v>3.2</v>
      </c>
      <c r="E36" s="315" t="s">
        <v>1253</v>
      </c>
      <c r="F36" s="66">
        <v>1</v>
      </c>
      <c r="G36" s="118" t="s">
        <v>1254</v>
      </c>
      <c r="H36" s="62" t="s">
        <v>541</v>
      </c>
      <c r="I36" s="61">
        <f t="shared" si="0"/>
        <v>2.1000000000000227</v>
      </c>
      <c r="J36" s="66" t="s">
        <v>1802</v>
      </c>
      <c r="K36" s="61">
        <v>18.5</v>
      </c>
      <c r="L36" s="61">
        <v>3</v>
      </c>
      <c r="M36" s="61">
        <v>3</v>
      </c>
      <c r="N36" s="66">
        <v>2</v>
      </c>
      <c r="O36" s="66" t="s">
        <v>1807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'[1]NGANJUK''Z'!$L$222</f>
        <v>784.3</v>
      </c>
      <c r="AE36" s="89">
        <v>786.4</v>
      </c>
    </row>
    <row r="37" spans="1:31" s="68" customFormat="1" ht="15" customHeight="1">
      <c r="A37" s="313"/>
      <c r="B37" s="64"/>
      <c r="C37" s="313"/>
      <c r="D37" s="314"/>
      <c r="E37" s="315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313"/>
      <c r="B38" s="64">
        <v>222</v>
      </c>
      <c r="C38" s="313"/>
      <c r="D38" s="314"/>
      <c r="E38" s="315"/>
      <c r="F38" s="66">
        <v>2</v>
      </c>
      <c r="G38" s="118" t="s">
        <v>1255</v>
      </c>
      <c r="H38" s="62" t="s">
        <v>542</v>
      </c>
      <c r="I38" s="61">
        <f>AE38-AD36</f>
        <v>2.5</v>
      </c>
      <c r="J38" s="66" t="s">
        <v>1802</v>
      </c>
      <c r="K38" s="61">
        <v>6.5</v>
      </c>
      <c r="L38" s="61">
        <v>3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9">
        <v>786.8</v>
      </c>
    </row>
    <row r="39" spans="1:31" s="68" customFormat="1" ht="15" customHeight="1">
      <c r="A39" s="64"/>
      <c r="B39" s="64"/>
      <c r="C39" s="64"/>
      <c r="D39" s="65"/>
      <c r="E39" s="62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>
        <v>9025</v>
      </c>
      <c r="B40" s="64">
        <v>226</v>
      </c>
      <c r="C40" s="313">
        <v>132</v>
      </c>
      <c r="D40" s="314">
        <v>1.95</v>
      </c>
      <c r="E40" s="315" t="s">
        <v>1256</v>
      </c>
      <c r="F40" s="66">
        <v>1</v>
      </c>
      <c r="G40" s="118" t="s">
        <v>1257</v>
      </c>
      <c r="H40" s="62" t="s">
        <v>380</v>
      </c>
      <c r="I40" s="61">
        <f>AE40-AD40</f>
        <v>0.29999999999995453</v>
      </c>
      <c r="J40" s="66" t="s">
        <v>1802</v>
      </c>
      <c r="K40" s="61">
        <v>15</v>
      </c>
      <c r="L40" s="61">
        <v>3.5</v>
      </c>
      <c r="M40" s="61">
        <v>3.5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'[1]NGANJUK''Z'!$L$41</f>
        <v>813.1</v>
      </c>
      <c r="AE40" s="87">
        <v>813.4</v>
      </c>
    </row>
    <row r="41" spans="1:31" s="68" customFormat="1" ht="15" customHeight="1">
      <c r="A41" s="313"/>
      <c r="B41" s="64"/>
      <c r="C41" s="313"/>
      <c r="D41" s="314"/>
      <c r="E41" s="315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7"/>
    </row>
    <row r="42" spans="1:31" s="68" customFormat="1" ht="15" customHeight="1">
      <c r="A42" s="313"/>
      <c r="B42" s="64">
        <v>227</v>
      </c>
      <c r="C42" s="313"/>
      <c r="D42" s="314"/>
      <c r="E42" s="315"/>
      <c r="F42" s="66">
        <v>2</v>
      </c>
      <c r="G42" s="118" t="s">
        <v>1258</v>
      </c>
      <c r="H42" s="62" t="s">
        <v>381</v>
      </c>
      <c r="I42" s="61">
        <f>AE42-AD40</f>
        <v>0.89999999999997726</v>
      </c>
      <c r="J42" s="66" t="s">
        <v>1802</v>
      </c>
      <c r="K42" s="61">
        <v>10</v>
      </c>
      <c r="L42" s="61">
        <v>3.5</v>
      </c>
      <c r="M42" s="61">
        <v>3.5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814</v>
      </c>
    </row>
    <row r="43" spans="1:31" s="68" customFormat="1" ht="15" customHeight="1">
      <c r="A43" s="313"/>
      <c r="B43" s="64"/>
      <c r="C43" s="313"/>
      <c r="D43" s="314"/>
      <c r="E43" s="315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3"/>
      <c r="B44" s="64">
        <v>228</v>
      </c>
      <c r="C44" s="313"/>
      <c r="D44" s="314"/>
      <c r="E44" s="315"/>
      <c r="F44" s="66">
        <v>3</v>
      </c>
      <c r="G44" s="118" t="s">
        <v>1259</v>
      </c>
      <c r="H44" s="62" t="s">
        <v>382</v>
      </c>
      <c r="I44" s="61">
        <f>AE44-AD40</f>
        <v>1.6000000000000227</v>
      </c>
      <c r="J44" s="66" t="s">
        <v>1802</v>
      </c>
      <c r="K44" s="61">
        <v>5</v>
      </c>
      <c r="L44" s="61">
        <v>2.5</v>
      </c>
      <c r="M44" s="61">
        <v>2.5</v>
      </c>
      <c r="N44" s="66">
        <v>1</v>
      </c>
      <c r="O44" s="66" t="s">
        <v>1807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E44" s="87">
        <v>814.7</v>
      </c>
    </row>
    <row r="45" spans="1:31" s="68" customFormat="1" ht="15" customHeight="1">
      <c r="A45" s="313"/>
      <c r="B45" s="64"/>
      <c r="C45" s="313"/>
      <c r="D45" s="314"/>
      <c r="E45" s="315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313"/>
      <c r="B46" s="64">
        <v>229</v>
      </c>
      <c r="C46" s="313"/>
      <c r="D46" s="314"/>
      <c r="E46" s="315"/>
      <c r="F46" s="66">
        <v>4</v>
      </c>
      <c r="G46" s="118" t="s">
        <v>1260</v>
      </c>
      <c r="H46" s="62" t="s">
        <v>383</v>
      </c>
      <c r="I46" s="61">
        <f>AE46-AD40</f>
        <v>1.7999999999999545</v>
      </c>
      <c r="J46" s="66" t="s">
        <v>1802</v>
      </c>
      <c r="K46" s="61">
        <v>4</v>
      </c>
      <c r="L46" s="61">
        <v>4</v>
      </c>
      <c r="M46" s="61">
        <v>4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E46" s="87">
        <v>814.9</v>
      </c>
    </row>
    <row r="47" spans="1:31" s="68" customFormat="1" ht="15" customHeight="1">
      <c r="A47" s="64"/>
      <c r="B47" s="64"/>
      <c r="C47" s="64"/>
      <c r="D47" s="65"/>
      <c r="E47" s="62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E47" s="87"/>
    </row>
    <row r="48" spans="1:31" s="68" customFormat="1" ht="15" customHeight="1">
      <c r="A48" s="313">
        <v>9057</v>
      </c>
      <c r="B48" s="64">
        <v>230</v>
      </c>
      <c r="C48" s="313">
        <v>133</v>
      </c>
      <c r="D48" s="314">
        <v>1.5</v>
      </c>
      <c r="E48" s="315" t="s">
        <v>416</v>
      </c>
      <c r="F48" s="66">
        <v>1</v>
      </c>
      <c r="G48" s="118" t="s">
        <v>1261</v>
      </c>
      <c r="H48" s="62" t="s">
        <v>417</v>
      </c>
      <c r="I48" s="61">
        <f>AE48-AD48</f>
        <v>0.10000000000002274</v>
      </c>
      <c r="J48" s="66" t="s">
        <v>1802</v>
      </c>
      <c r="K48" s="61">
        <v>12</v>
      </c>
      <c r="L48" s="61">
        <v>3</v>
      </c>
      <c r="M48" s="61">
        <v>3</v>
      </c>
      <c r="N48" s="66">
        <v>1</v>
      </c>
      <c r="O48" s="66" t="s">
        <v>1807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'[1]NGANJUK''Z'!$L$100</f>
        <v>841.1</v>
      </c>
      <c r="AE48" s="87">
        <v>841.2</v>
      </c>
    </row>
    <row r="49" spans="1:31" s="68" customFormat="1" ht="15" customHeight="1">
      <c r="A49" s="313"/>
      <c r="B49" s="64"/>
      <c r="C49" s="313"/>
      <c r="D49" s="314"/>
      <c r="E49" s="315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7"/>
    </row>
    <row r="50" spans="1:31" s="68" customFormat="1" ht="15" customHeight="1">
      <c r="A50" s="313"/>
      <c r="B50" s="64">
        <v>231</v>
      </c>
      <c r="C50" s="313"/>
      <c r="D50" s="314"/>
      <c r="E50" s="315"/>
      <c r="F50" s="66">
        <v>2</v>
      </c>
      <c r="G50" s="118" t="s">
        <v>1262</v>
      </c>
      <c r="H50" s="62" t="s">
        <v>418</v>
      </c>
      <c r="I50" s="61">
        <f>AE50-AD48</f>
        <v>1.1999999999999318</v>
      </c>
      <c r="J50" s="66" t="s">
        <v>1802</v>
      </c>
      <c r="K50" s="61">
        <v>5</v>
      </c>
      <c r="L50" s="61">
        <v>2.5</v>
      </c>
      <c r="M50" s="61">
        <v>2.5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E50" s="87">
        <v>842.3</v>
      </c>
    </row>
    <row r="51" spans="1:31" s="68" customFormat="1" ht="15" customHeight="1">
      <c r="A51" s="64"/>
      <c r="B51" s="64"/>
      <c r="C51" s="111"/>
      <c r="D51" s="124"/>
      <c r="E51" s="126"/>
      <c r="F51" s="66"/>
      <c r="G51" s="118"/>
      <c r="H51" s="62"/>
      <c r="I51" s="61"/>
      <c r="J51" s="66"/>
      <c r="K51" s="61"/>
      <c r="L51" s="102"/>
      <c r="M51" s="102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E51" s="87"/>
    </row>
    <row r="52" spans="1:31" s="68" customFormat="1" ht="15" customHeight="1">
      <c r="A52" s="64"/>
      <c r="B52" s="64">
        <v>232</v>
      </c>
      <c r="C52" s="316" t="s">
        <v>1263</v>
      </c>
      <c r="D52" s="318">
        <v>2.5499999999999998</v>
      </c>
      <c r="E52" s="320" t="s">
        <v>1264</v>
      </c>
      <c r="F52" s="66">
        <v>1</v>
      </c>
      <c r="G52" s="118" t="s">
        <v>1265</v>
      </c>
      <c r="H52" s="62" t="s">
        <v>1268</v>
      </c>
      <c r="I52" s="61">
        <v>0.32</v>
      </c>
      <c r="J52" s="66" t="s">
        <v>1802</v>
      </c>
      <c r="K52" s="61">
        <v>5</v>
      </c>
      <c r="L52" s="102">
        <v>3.5</v>
      </c>
      <c r="M52" s="102">
        <v>3.5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'[1]NGANJUK''Z'!$L$224</f>
        <v>817.1</v>
      </c>
      <c r="AE52" s="89">
        <v>818.9</v>
      </c>
    </row>
    <row r="53" spans="1:31" s="68" customFormat="1" ht="15" customHeight="1">
      <c r="A53" s="64"/>
      <c r="B53" s="64"/>
      <c r="C53" s="325"/>
      <c r="D53" s="329"/>
      <c r="E53" s="323"/>
      <c r="F53" s="97"/>
      <c r="G53" s="118"/>
      <c r="H53" s="101"/>
      <c r="I53" s="102"/>
      <c r="J53" s="66"/>
      <c r="K53" s="102"/>
      <c r="L53" s="102"/>
      <c r="M53" s="102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152">
        <v>81</v>
      </c>
      <c r="B54" s="64">
        <v>233</v>
      </c>
      <c r="C54" s="325"/>
      <c r="D54" s="329"/>
      <c r="E54" s="323"/>
      <c r="F54" s="97">
        <v>2</v>
      </c>
      <c r="G54" s="118" t="s">
        <v>1266</v>
      </c>
      <c r="H54" s="101" t="s">
        <v>1269</v>
      </c>
      <c r="I54" s="102">
        <v>0.85</v>
      </c>
      <c r="J54" s="66" t="s">
        <v>1802</v>
      </c>
      <c r="K54" s="102">
        <v>5</v>
      </c>
      <c r="L54" s="102">
        <v>3.5</v>
      </c>
      <c r="M54" s="102">
        <v>3.5</v>
      </c>
      <c r="N54" s="66">
        <v>1</v>
      </c>
      <c r="O54" s="66" t="s">
        <v>1807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D54" s="63"/>
      <c r="AE54" s="89"/>
    </row>
    <row r="55" spans="1:31" s="68" customFormat="1" ht="15" customHeight="1">
      <c r="A55" s="152"/>
      <c r="B55" s="64"/>
      <c r="C55" s="325"/>
      <c r="D55" s="329"/>
      <c r="E55" s="323"/>
      <c r="F55" s="97"/>
      <c r="G55" s="118"/>
      <c r="H55" s="101"/>
      <c r="I55" s="102"/>
      <c r="J55" s="66"/>
      <c r="K55" s="102"/>
      <c r="L55" s="102"/>
      <c r="M55" s="102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152">
        <v>81</v>
      </c>
      <c r="B56" s="64">
        <v>234</v>
      </c>
      <c r="C56" s="332"/>
      <c r="D56" s="331"/>
      <c r="E56" s="324"/>
      <c r="F56" s="66">
        <v>3</v>
      </c>
      <c r="G56" s="118" t="s">
        <v>1267</v>
      </c>
      <c r="H56" s="62" t="s">
        <v>543</v>
      </c>
      <c r="I56" s="61">
        <v>2</v>
      </c>
      <c r="J56" s="66" t="s">
        <v>1802</v>
      </c>
      <c r="K56" s="61">
        <v>5</v>
      </c>
      <c r="L56" s="102">
        <v>3.5</v>
      </c>
      <c r="M56" s="102">
        <v>3.5</v>
      </c>
      <c r="N56" s="66">
        <v>1</v>
      </c>
      <c r="O56" s="66" t="s">
        <v>1807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/>
      <c r="AE56" s="89"/>
    </row>
    <row r="57" spans="1:31" s="68" customFormat="1" ht="15" customHeight="1">
      <c r="A57" s="152"/>
      <c r="B57" s="64"/>
      <c r="C57" s="99"/>
      <c r="D57" s="100"/>
      <c r="E57" s="101"/>
      <c r="F57" s="66"/>
      <c r="G57" s="118"/>
      <c r="H57" s="62"/>
      <c r="I57" s="61"/>
      <c r="J57" s="66"/>
      <c r="K57" s="61"/>
      <c r="L57" s="102"/>
      <c r="M57" s="102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9"/>
    </row>
    <row r="58" spans="1:31" s="68" customFormat="1" ht="15" customHeight="1">
      <c r="A58" s="64">
        <v>9055</v>
      </c>
      <c r="B58" s="64">
        <v>235</v>
      </c>
      <c r="C58" s="64">
        <v>143</v>
      </c>
      <c r="D58" s="65">
        <v>4.4000000000000004</v>
      </c>
      <c r="E58" s="62" t="s">
        <v>1270</v>
      </c>
      <c r="F58" s="66">
        <v>1</v>
      </c>
      <c r="G58" s="118" t="s">
        <v>1271</v>
      </c>
      <c r="H58" s="62" t="s">
        <v>415</v>
      </c>
      <c r="I58" s="61">
        <f>AE58-AD58</f>
        <v>3.7000000000000455</v>
      </c>
      <c r="J58" s="66" t="s">
        <v>1802</v>
      </c>
      <c r="K58" s="61">
        <v>15</v>
      </c>
      <c r="L58" s="61">
        <v>4</v>
      </c>
      <c r="M58" s="61">
        <v>4</v>
      </c>
      <c r="N58" s="66">
        <v>5</v>
      </c>
      <c r="O58" s="66" t="s">
        <v>1805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D58" s="63">
        <f>'[1]NGANJUK''Z'!$L$97</f>
        <v>833.9</v>
      </c>
      <c r="AE58" s="87">
        <v>837.6</v>
      </c>
    </row>
    <row r="59" spans="1:31" s="68" customFormat="1" ht="15" customHeight="1" thickBot="1">
      <c r="A59" s="242"/>
      <c r="B59" s="64"/>
      <c r="C59" s="112"/>
      <c r="D59" s="113"/>
      <c r="E59" s="225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7"/>
    </row>
    <row r="60" spans="1:31" s="68" customFormat="1" ht="15" customHeight="1">
      <c r="A60" s="361">
        <v>195</v>
      </c>
      <c r="B60" s="64">
        <v>245</v>
      </c>
      <c r="C60" s="325" t="s">
        <v>717</v>
      </c>
      <c r="D60" s="329">
        <v>0.5</v>
      </c>
      <c r="E60" s="323" t="s">
        <v>718</v>
      </c>
      <c r="F60" s="66">
        <v>1</v>
      </c>
      <c r="G60" s="66" t="s">
        <v>1238</v>
      </c>
      <c r="H60" s="62" t="s">
        <v>607</v>
      </c>
      <c r="I60" s="61">
        <f>AE60-AD60</f>
        <v>0</v>
      </c>
      <c r="J60" s="66" t="s">
        <v>1802</v>
      </c>
      <c r="K60" s="61">
        <v>2.5</v>
      </c>
      <c r="L60" s="61">
        <v>5</v>
      </c>
      <c r="M60" s="61">
        <v>5</v>
      </c>
      <c r="N60" s="66">
        <v>1</v>
      </c>
      <c r="O60" s="66" t="s">
        <v>1807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'[1]NGANJUK''Z'!$L$275</f>
        <v>53.9</v>
      </c>
      <c r="AE60" s="89">
        <v>53.9</v>
      </c>
    </row>
    <row r="61" spans="1:31" s="68" customFormat="1" ht="15" customHeight="1">
      <c r="A61" s="311"/>
      <c r="B61" s="64"/>
      <c r="C61" s="325"/>
      <c r="D61" s="329"/>
      <c r="E61" s="323"/>
      <c r="F61" s="66"/>
      <c r="G61" s="66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5" customHeight="1">
      <c r="A62" s="312"/>
      <c r="B62" s="64">
        <v>246</v>
      </c>
      <c r="C62" s="332"/>
      <c r="D62" s="331"/>
      <c r="E62" s="324"/>
      <c r="F62" s="66">
        <v>2</v>
      </c>
      <c r="G62" s="66" t="s">
        <v>1239</v>
      </c>
      <c r="H62" s="62" t="s">
        <v>608</v>
      </c>
      <c r="I62" s="61">
        <f>AE62-AD62</f>
        <v>0.20000000000000284</v>
      </c>
      <c r="J62" s="66" t="s">
        <v>1802</v>
      </c>
      <c r="K62" s="61">
        <v>124</v>
      </c>
      <c r="L62" s="61">
        <v>5</v>
      </c>
      <c r="M62" s="61">
        <v>6</v>
      </c>
      <c r="N62" s="66">
        <v>2</v>
      </c>
      <c r="O62" s="66" t="s">
        <v>1825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'[1]NGANJUK''Z'!$L$275</f>
        <v>53.9</v>
      </c>
      <c r="AE62" s="89">
        <v>54.1</v>
      </c>
    </row>
    <row r="63" spans="1:31" s="68" customFormat="1" ht="15" customHeight="1">
      <c r="A63" s="125"/>
      <c r="B63" s="64"/>
      <c r="C63" s="112"/>
      <c r="D63" s="113"/>
      <c r="E63" s="225"/>
      <c r="F63" s="180"/>
      <c r="G63" s="180"/>
      <c r="H63" s="126"/>
      <c r="I63" s="197"/>
      <c r="J63" s="180"/>
      <c r="K63" s="197"/>
      <c r="L63" s="197"/>
      <c r="M63" s="197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91"/>
      <c r="AD63" s="63"/>
      <c r="AE63" s="89"/>
    </row>
    <row r="64" spans="1:31" s="68" customFormat="1" ht="28.5" customHeight="1" thickBot="1">
      <c r="A64" s="142">
        <v>108</v>
      </c>
      <c r="B64" s="64">
        <v>204</v>
      </c>
      <c r="C64" s="220">
        <v>465</v>
      </c>
      <c r="D64" s="221">
        <v>2.2000000000000002</v>
      </c>
      <c r="E64" s="222" t="s">
        <v>1244</v>
      </c>
      <c r="F64" s="83">
        <v>1</v>
      </c>
      <c r="G64" s="216" t="s">
        <v>1243</v>
      </c>
      <c r="H64" s="202" t="s">
        <v>562</v>
      </c>
      <c r="I64" s="82">
        <f>AE64-AD64</f>
        <v>5.6000000000000227</v>
      </c>
      <c r="J64" s="83" t="s">
        <v>1802</v>
      </c>
      <c r="K64" s="82">
        <v>48</v>
      </c>
      <c r="L64" s="82">
        <v>3</v>
      </c>
      <c r="M64" s="82">
        <v>3</v>
      </c>
      <c r="N64" s="83">
        <v>8</v>
      </c>
      <c r="O64" s="83" t="s">
        <v>1805</v>
      </c>
      <c r="P64" s="83" t="s">
        <v>1803</v>
      </c>
      <c r="Q64" s="83" t="s">
        <v>1811</v>
      </c>
      <c r="R64" s="83">
        <v>0</v>
      </c>
      <c r="S64" s="83" t="s">
        <v>1803</v>
      </c>
      <c r="T64" s="83">
        <v>0</v>
      </c>
      <c r="U64" s="83" t="s">
        <v>1809</v>
      </c>
      <c r="V64" s="83">
        <v>0</v>
      </c>
      <c r="W64" s="83" t="s">
        <v>1806</v>
      </c>
      <c r="X64" s="83" t="s">
        <v>1805</v>
      </c>
      <c r="Y64" s="83">
        <v>0</v>
      </c>
      <c r="Z64" s="83" t="s">
        <v>1807</v>
      </c>
      <c r="AA64" s="83" t="s">
        <v>1805</v>
      </c>
      <c r="AB64" s="84">
        <v>0</v>
      </c>
      <c r="AD64" s="63">
        <f>'[1]NGANJUK''Z'!$L$241</f>
        <v>696.4</v>
      </c>
      <c r="AE64" s="89">
        <v>702</v>
      </c>
    </row>
    <row r="65" spans="2:31" s="68" customFormat="1" ht="28.5" customHeight="1">
      <c r="B65" s="96"/>
      <c r="C65" s="96"/>
      <c r="D65" s="181"/>
      <c r="F65" s="96"/>
      <c r="G65" s="235"/>
      <c r="H65" s="183"/>
      <c r="I65" s="184"/>
      <c r="J65" s="96"/>
      <c r="K65" s="184"/>
      <c r="L65" s="184"/>
      <c r="M65" s="184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D65" s="63"/>
      <c r="AE65" s="89"/>
    </row>
    <row r="66" spans="2:31">
      <c r="F66" s="96"/>
      <c r="G66" s="96"/>
    </row>
    <row r="67" spans="2:31">
      <c r="C67" s="129" t="s">
        <v>1064</v>
      </c>
      <c r="D67"/>
      <c r="E67"/>
      <c r="F67" s="129" t="s">
        <v>1065</v>
      </c>
      <c r="G67"/>
      <c r="H67"/>
      <c r="I67" s="129" t="s">
        <v>1066</v>
      </c>
      <c r="J67"/>
      <c r="K67"/>
      <c r="L67" s="129" t="s">
        <v>1067</v>
      </c>
      <c r="M67"/>
      <c r="N67"/>
      <c r="O67" s="129" t="s">
        <v>1068</v>
      </c>
      <c r="P67"/>
      <c r="Q67"/>
      <c r="R67"/>
      <c r="S67"/>
      <c r="T67" s="129" t="s">
        <v>1069</v>
      </c>
      <c r="U67"/>
      <c r="V67"/>
      <c r="W67"/>
      <c r="X67"/>
      <c r="Y67"/>
      <c r="Z67"/>
    </row>
    <row r="68" spans="2:31">
      <c r="C68" s="130" t="s">
        <v>1070</v>
      </c>
      <c r="D68" s="131" t="s">
        <v>1071</v>
      </c>
      <c r="E68"/>
      <c r="F68" s="132" t="s">
        <v>1072</v>
      </c>
      <c r="G68" s="132" t="s">
        <v>1073</v>
      </c>
      <c r="H68"/>
      <c r="I68" s="132" t="s">
        <v>1074</v>
      </c>
      <c r="J68" s="132" t="s">
        <v>1075</v>
      </c>
      <c r="K68" s="133"/>
      <c r="L68" s="132" t="s">
        <v>1076</v>
      </c>
      <c r="M68" s="132" t="s">
        <v>1077</v>
      </c>
      <c r="N68" s="133"/>
      <c r="O68" s="133"/>
      <c r="P68" s="132"/>
      <c r="Q68" s="132"/>
      <c r="R68" s="133"/>
      <c r="S68" s="133"/>
      <c r="T68" s="132" t="s">
        <v>1078</v>
      </c>
      <c r="U68" s="132" t="s">
        <v>1079</v>
      </c>
      <c r="V68" s="133"/>
      <c r="W68" s="133"/>
      <c r="X68" s="133"/>
      <c r="Y68" s="133"/>
      <c r="Z68" s="133"/>
    </row>
    <row r="69" spans="2:31">
      <c r="C69" s="130" t="s">
        <v>1080</v>
      </c>
      <c r="D69" s="131" t="s">
        <v>1081</v>
      </c>
      <c r="E69"/>
      <c r="F69" s="132" t="s">
        <v>1082</v>
      </c>
      <c r="G69" s="132" t="s">
        <v>1083</v>
      </c>
      <c r="H69"/>
      <c r="I69" s="132" t="s">
        <v>1084</v>
      </c>
      <c r="J69" s="132" t="s">
        <v>1085</v>
      </c>
      <c r="K69" s="133"/>
      <c r="L69" s="132" t="s">
        <v>1086</v>
      </c>
      <c r="M69" s="132" t="s">
        <v>1087</v>
      </c>
      <c r="N69" s="133"/>
      <c r="O69" s="132" t="s">
        <v>1088</v>
      </c>
      <c r="P69" s="132"/>
      <c r="Q69" s="132"/>
      <c r="R69" s="133"/>
      <c r="S69" s="133"/>
      <c r="T69" s="132" t="s">
        <v>1089</v>
      </c>
      <c r="U69" s="132" t="s">
        <v>1090</v>
      </c>
      <c r="V69" s="133"/>
      <c r="W69" s="133"/>
      <c r="X69" s="133"/>
      <c r="Y69" s="133"/>
      <c r="Z69" s="133"/>
    </row>
    <row r="70" spans="2:31">
      <c r="C70" s="130" t="s">
        <v>1091</v>
      </c>
      <c r="D70" s="131" t="s">
        <v>1092</v>
      </c>
      <c r="E70"/>
      <c r="F70" s="132" t="s">
        <v>1093</v>
      </c>
      <c r="G70" s="132" t="s">
        <v>1094</v>
      </c>
      <c r="H70"/>
      <c r="I70" s="132" t="s">
        <v>1095</v>
      </c>
      <c r="J70" s="132" t="s">
        <v>1096</v>
      </c>
      <c r="K70" s="133"/>
      <c r="L70" s="132" t="s">
        <v>1097</v>
      </c>
      <c r="M70" s="132" t="s">
        <v>1098</v>
      </c>
      <c r="N70" s="133"/>
      <c r="O70" s="132" t="s">
        <v>1099</v>
      </c>
      <c r="P70" s="132" t="s">
        <v>1100</v>
      </c>
      <c r="Q70" s="132"/>
      <c r="R70" s="133"/>
      <c r="S70" s="133"/>
      <c r="T70" s="132" t="s">
        <v>1101</v>
      </c>
      <c r="U70" s="132" t="s">
        <v>1102</v>
      </c>
      <c r="V70" s="133"/>
      <c r="W70" s="133"/>
      <c r="X70" s="133"/>
      <c r="Y70" s="133"/>
      <c r="Z70" s="133"/>
    </row>
    <row r="71" spans="2:31">
      <c r="C71" s="130" t="s">
        <v>1103</v>
      </c>
      <c r="D71" s="131" t="s">
        <v>1104</v>
      </c>
      <c r="E71"/>
      <c r="F71" s="132" t="s">
        <v>1105</v>
      </c>
      <c r="G71" s="132" t="s">
        <v>1106</v>
      </c>
      <c r="H71"/>
      <c r="I71" s="132" t="s">
        <v>1107</v>
      </c>
      <c r="J71" s="132" t="s">
        <v>1108</v>
      </c>
      <c r="K71" s="133"/>
      <c r="L71" s="132" t="s">
        <v>1109</v>
      </c>
      <c r="M71" s="132" t="s">
        <v>1110</v>
      </c>
      <c r="N71" s="133"/>
      <c r="O71" s="132" t="s">
        <v>1095</v>
      </c>
      <c r="P71" s="132" t="s">
        <v>1111</v>
      </c>
      <c r="Q71" s="132"/>
      <c r="R71" s="133"/>
      <c r="S71" s="133"/>
      <c r="T71" s="132" t="s">
        <v>1112</v>
      </c>
      <c r="U71" s="132" t="s">
        <v>1113</v>
      </c>
      <c r="V71" s="133"/>
      <c r="W71" s="133"/>
      <c r="X71" s="133"/>
      <c r="Y71" s="133"/>
      <c r="Z71" s="133"/>
    </row>
    <row r="72" spans="2:31">
      <c r="C72"/>
      <c r="D72" s="134"/>
      <c r="E72"/>
      <c r="F72" s="132" t="s">
        <v>1114</v>
      </c>
      <c r="G72" s="132" t="s">
        <v>1115</v>
      </c>
      <c r="H72"/>
      <c r="I72" s="132" t="s">
        <v>1116</v>
      </c>
      <c r="J72" s="132" t="s">
        <v>1117</v>
      </c>
      <c r="K72" s="133"/>
      <c r="L72" s="132" t="s">
        <v>1118</v>
      </c>
      <c r="M72" s="132" t="s">
        <v>1119</v>
      </c>
      <c r="N72" s="133"/>
      <c r="O72" s="133"/>
      <c r="P72" s="133"/>
      <c r="Q72" s="133"/>
      <c r="R72" s="133"/>
      <c r="S72" s="133"/>
      <c r="T72" s="132" t="s">
        <v>1120</v>
      </c>
      <c r="U72" s="132" t="s">
        <v>1121</v>
      </c>
      <c r="V72" s="133"/>
      <c r="W72" s="133"/>
      <c r="X72" s="133"/>
      <c r="Y72" s="133"/>
      <c r="Z72" s="133"/>
    </row>
    <row r="73" spans="2:31">
      <c r="C73" s="135" t="s">
        <v>1122</v>
      </c>
      <c r="D73" s="134"/>
      <c r="E73"/>
      <c r="F73" s="132" t="s">
        <v>1101</v>
      </c>
      <c r="G73" s="132" t="s">
        <v>1123</v>
      </c>
      <c r="H73"/>
      <c r="I73" s="132" t="s">
        <v>1124</v>
      </c>
      <c r="J73" s="132" t="s">
        <v>1125</v>
      </c>
      <c r="K73" s="133"/>
      <c r="L73" s="132" t="s">
        <v>1126</v>
      </c>
      <c r="M73" s="132" t="s">
        <v>1127</v>
      </c>
      <c r="N73" s="133"/>
      <c r="O73" s="132" t="s">
        <v>1128</v>
      </c>
      <c r="P73" s="132"/>
      <c r="Q73" s="132"/>
      <c r="R73" s="133"/>
      <c r="S73" s="133"/>
      <c r="T73" s="132" t="s">
        <v>1107</v>
      </c>
      <c r="U73" s="132" t="s">
        <v>1129</v>
      </c>
      <c r="V73" s="133"/>
      <c r="W73" s="133"/>
      <c r="X73" s="133"/>
      <c r="Y73" s="133"/>
      <c r="Z73" s="133"/>
    </row>
    <row r="74" spans="2:31">
      <c r="C74" s="130" t="s">
        <v>1130</v>
      </c>
      <c r="D74" s="136" t="s">
        <v>1131</v>
      </c>
      <c r="E74" s="137"/>
      <c r="F74" s="132" t="s">
        <v>1132</v>
      </c>
      <c r="G74" s="132" t="s">
        <v>1133</v>
      </c>
      <c r="H74"/>
      <c r="I74" s="132" t="s">
        <v>1134</v>
      </c>
      <c r="J74" s="132" t="s">
        <v>1135</v>
      </c>
      <c r="K74" s="133"/>
      <c r="L74" s="132" t="s">
        <v>1136</v>
      </c>
      <c r="M74" s="132" t="s">
        <v>1137</v>
      </c>
      <c r="N74" s="133"/>
      <c r="O74" s="132" t="s">
        <v>1138</v>
      </c>
      <c r="P74" s="132" t="s">
        <v>1139</v>
      </c>
      <c r="Q74" s="132"/>
      <c r="R74" s="133"/>
      <c r="S74" s="133"/>
      <c r="T74" s="132" t="s">
        <v>1140</v>
      </c>
      <c r="U74" s="132" t="s">
        <v>1141</v>
      </c>
      <c r="V74" s="133"/>
      <c r="W74" s="133"/>
      <c r="X74" s="133"/>
      <c r="Y74" s="133"/>
      <c r="Z74" s="133"/>
    </row>
    <row r="75" spans="2:31">
      <c r="C75" s="130" t="s">
        <v>1142</v>
      </c>
      <c r="D75" s="136" t="s">
        <v>1143</v>
      </c>
      <c r="E75" s="137"/>
      <c r="F75" s="132" t="s">
        <v>1144</v>
      </c>
      <c r="G75" s="132" t="s">
        <v>1145</v>
      </c>
      <c r="H75"/>
      <c r="I75" s="132"/>
      <c r="J75" s="132" t="s">
        <v>1146</v>
      </c>
      <c r="K75" s="133"/>
      <c r="L75" s="132" t="s">
        <v>1147</v>
      </c>
      <c r="M75" s="132" t="s">
        <v>1148</v>
      </c>
      <c r="N75" s="133"/>
      <c r="O75" s="132" t="s">
        <v>1149</v>
      </c>
      <c r="P75" s="132" t="s">
        <v>1111</v>
      </c>
      <c r="Q75" s="132"/>
      <c r="R75" s="133"/>
      <c r="S75" s="133"/>
      <c r="T75" s="132" t="s">
        <v>1149</v>
      </c>
      <c r="U75" s="132" t="s">
        <v>1150</v>
      </c>
      <c r="V75" s="133"/>
      <c r="W75" s="133"/>
      <c r="X75" s="133"/>
      <c r="Y75" s="133"/>
      <c r="Z75" s="133"/>
    </row>
    <row r="76" spans="2:31">
      <c r="C76" s="130" t="s">
        <v>1151</v>
      </c>
      <c r="D76" s="136" t="s">
        <v>1152</v>
      </c>
      <c r="E76" s="137"/>
      <c r="F76" s="132" t="s">
        <v>1149</v>
      </c>
      <c r="G76" s="132" t="s">
        <v>1153</v>
      </c>
      <c r="H76"/>
      <c r="I76" s="132" t="s">
        <v>1089</v>
      </c>
      <c r="J76" s="132" t="s">
        <v>1154</v>
      </c>
      <c r="K76" s="133"/>
      <c r="L76" s="133"/>
      <c r="M76" s="133"/>
      <c r="N76" s="133"/>
      <c r="O76" s="132" t="s">
        <v>1089</v>
      </c>
      <c r="P76" s="132" t="s">
        <v>1155</v>
      </c>
      <c r="Q76" s="132"/>
      <c r="R76" s="133"/>
      <c r="S76" s="133"/>
      <c r="T76" s="132" t="s">
        <v>1095</v>
      </c>
      <c r="U76" s="132" t="s">
        <v>1156</v>
      </c>
      <c r="V76" s="133"/>
      <c r="W76" s="133"/>
      <c r="X76" s="133"/>
      <c r="Y76" s="133"/>
      <c r="Z76" s="133"/>
    </row>
    <row r="77" spans="2:31">
      <c r="C77" s="130" t="s">
        <v>1157</v>
      </c>
      <c r="D77" s="136" t="s">
        <v>1170</v>
      </c>
      <c r="E77" s="137"/>
      <c r="F77" s="132" t="s">
        <v>1171</v>
      </c>
      <c r="G77" s="132" t="s">
        <v>1172</v>
      </c>
      <c r="H77"/>
      <c r="I77" s="132" t="s">
        <v>1173</v>
      </c>
      <c r="J77" s="132" t="s">
        <v>1174</v>
      </c>
      <c r="K77" s="133"/>
      <c r="L77" s="132"/>
      <c r="M77" s="132"/>
      <c r="N77" s="133"/>
      <c r="O77" s="132" t="s">
        <v>1107</v>
      </c>
      <c r="P77" s="132" t="s">
        <v>1175</v>
      </c>
      <c r="Q77" s="132"/>
      <c r="R77" s="133"/>
      <c r="S77" s="133"/>
      <c r="T77" s="132" t="s">
        <v>1134</v>
      </c>
      <c r="U77" s="132" t="s">
        <v>1176</v>
      </c>
      <c r="V77" s="133"/>
      <c r="W77" s="133"/>
      <c r="X77" s="133"/>
      <c r="Y77" s="133"/>
      <c r="Z77" s="133"/>
    </row>
    <row r="78" spans="2:31">
      <c r="C78" s="130" t="s">
        <v>1177</v>
      </c>
      <c r="D78" s="136" t="s">
        <v>1178</v>
      </c>
      <c r="E78" s="137"/>
      <c r="F78" s="132" t="s">
        <v>1089</v>
      </c>
      <c r="G78" s="132" t="s">
        <v>1179</v>
      </c>
      <c r="H78"/>
      <c r="I78" s="132" t="s">
        <v>1149</v>
      </c>
      <c r="J78" s="132" t="s">
        <v>1085</v>
      </c>
      <c r="K78" s="133"/>
      <c r="L78" s="133"/>
      <c r="M78" s="133"/>
      <c r="N78" s="133"/>
      <c r="O78" s="132" t="s">
        <v>1140</v>
      </c>
      <c r="P78" s="132" t="s">
        <v>1180</v>
      </c>
      <c r="Q78" s="132"/>
      <c r="R78" s="133"/>
      <c r="S78" s="133"/>
      <c r="T78" s="132" t="s">
        <v>1181</v>
      </c>
      <c r="U78" s="132" t="s">
        <v>1182</v>
      </c>
      <c r="V78" s="133"/>
      <c r="W78" s="133"/>
      <c r="X78" s="133"/>
      <c r="Y78" s="133"/>
      <c r="Z78" s="133"/>
    </row>
    <row r="79" spans="2:31">
      <c r="C79" s="130" t="s">
        <v>1183</v>
      </c>
      <c r="D79" s="136" t="s">
        <v>1184</v>
      </c>
      <c r="E79" s="137"/>
      <c r="F79" s="132" t="s">
        <v>1185</v>
      </c>
      <c r="G79" s="132" t="s">
        <v>1186</v>
      </c>
      <c r="H79"/>
      <c r="I79" s="132"/>
      <c r="J79" s="132" t="s">
        <v>1174</v>
      </c>
      <c r="K79" s="133"/>
      <c r="L79" s="132"/>
      <c r="M79" s="132"/>
      <c r="N79" s="133"/>
      <c r="O79" s="132" t="s">
        <v>1132</v>
      </c>
      <c r="P79" s="132" t="s">
        <v>1187</v>
      </c>
      <c r="Q79" s="132"/>
      <c r="R79" s="133"/>
      <c r="S79" s="133"/>
      <c r="T79" s="132" t="s">
        <v>1124</v>
      </c>
      <c r="U79" s="132" t="s">
        <v>1188</v>
      </c>
      <c r="V79" s="133"/>
      <c r="W79" s="133"/>
      <c r="X79" s="133"/>
      <c r="Y79" s="133"/>
      <c r="Z79" s="133"/>
    </row>
    <row r="80" spans="2:31">
      <c r="C80" s="135"/>
      <c r="D80" s="138"/>
      <c r="E80" s="139"/>
      <c r="F80" s="132" t="s">
        <v>1189</v>
      </c>
      <c r="G80" s="132" t="s">
        <v>1190</v>
      </c>
      <c r="H80"/>
      <c r="I80" s="132" t="s">
        <v>1140</v>
      </c>
      <c r="J80" s="132" t="s">
        <v>1085</v>
      </c>
      <c r="K80" s="133"/>
      <c r="L80" s="133"/>
      <c r="M80" s="133"/>
      <c r="N80" s="133"/>
      <c r="O80" s="133"/>
      <c r="P80" s="133"/>
      <c r="Q80" s="133"/>
      <c r="R80" s="133"/>
      <c r="S80" s="133"/>
      <c r="T80" s="132" t="s">
        <v>1144</v>
      </c>
      <c r="U80" s="132" t="s">
        <v>1191</v>
      </c>
      <c r="V80" s="133"/>
      <c r="W80" s="133"/>
      <c r="X80" s="133"/>
      <c r="Y80" s="133"/>
      <c r="Z80" s="133"/>
    </row>
    <row r="81" spans="3:26">
      <c r="C81" s="139"/>
      <c r="D81" s="138"/>
      <c r="E81" s="139"/>
      <c r="F81" s="132" t="s">
        <v>1192</v>
      </c>
      <c r="G81" s="132" t="s">
        <v>1193</v>
      </c>
      <c r="H81"/>
      <c r="I81" s="132"/>
      <c r="J81" s="132" t="s">
        <v>1194</v>
      </c>
      <c r="K81" s="133"/>
      <c r="L81" s="132"/>
      <c r="M81" s="132"/>
      <c r="N81" s="133"/>
      <c r="O81" s="132"/>
      <c r="P81" s="132"/>
      <c r="Q81" s="132"/>
      <c r="R81" s="133"/>
      <c r="S81" s="133"/>
      <c r="T81" s="132" t="s">
        <v>1195</v>
      </c>
      <c r="U81" s="132" t="s">
        <v>1196</v>
      </c>
      <c r="V81" s="133"/>
      <c r="W81" s="133"/>
      <c r="X81" s="133"/>
      <c r="Y81" s="133"/>
      <c r="Z81" s="133"/>
    </row>
    <row r="82" spans="3:26">
      <c r="C82"/>
      <c r="D82" s="134"/>
      <c r="E82"/>
      <c r="F82" s="132" t="s">
        <v>1134</v>
      </c>
      <c r="G82" s="132" t="s">
        <v>1148</v>
      </c>
      <c r="H82"/>
      <c r="I82" s="132" t="s">
        <v>1171</v>
      </c>
      <c r="J82" s="132" t="s">
        <v>1154</v>
      </c>
      <c r="K82" s="133"/>
      <c r="L82" s="133"/>
      <c r="M82" s="133"/>
      <c r="N82" s="133"/>
      <c r="O82" s="133"/>
      <c r="P82" s="133"/>
      <c r="Q82" s="133"/>
      <c r="R82" s="133"/>
      <c r="S82" s="133"/>
      <c r="T82" s="132" t="s">
        <v>1197</v>
      </c>
      <c r="U82" s="132" t="s">
        <v>1198</v>
      </c>
      <c r="V82" s="133"/>
      <c r="W82" s="133"/>
      <c r="X82" s="133"/>
      <c r="Y82" s="133"/>
      <c r="Z82" s="133"/>
    </row>
    <row r="83" spans="3:26">
      <c r="C83"/>
      <c r="D83" s="134"/>
      <c r="E83"/>
      <c r="F83" s="135"/>
      <c r="G83" s="135"/>
      <c r="H83"/>
      <c r="I83" s="132"/>
      <c r="J83" s="132" t="s">
        <v>1199</v>
      </c>
      <c r="K83" s="133"/>
      <c r="L83" s="133"/>
      <c r="M83" s="133"/>
      <c r="N83" s="133"/>
      <c r="O83" s="132"/>
      <c r="P83" s="132"/>
      <c r="Q83" s="132"/>
      <c r="R83" s="133"/>
      <c r="S83" s="133"/>
      <c r="T83" s="132" t="s">
        <v>1200</v>
      </c>
      <c r="U83" s="132" t="s">
        <v>1201</v>
      </c>
      <c r="V83" s="133"/>
      <c r="W83" s="133"/>
      <c r="X83" s="133"/>
      <c r="Y83" s="133"/>
      <c r="Z83" s="133"/>
    </row>
    <row r="84" spans="3:26">
      <c r="C84"/>
      <c r="D84" s="134"/>
      <c r="E84"/>
      <c r="F84"/>
      <c r="G84"/>
      <c r="H84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2" t="s">
        <v>1202</v>
      </c>
      <c r="U84" s="132" t="s">
        <v>1203</v>
      </c>
      <c r="V84" s="133"/>
      <c r="W84" s="133"/>
      <c r="X84" s="133"/>
      <c r="Y84" s="133"/>
      <c r="Z84" s="133"/>
    </row>
    <row r="85" spans="3:26">
      <c r="C85"/>
      <c r="D85" s="134"/>
      <c r="E85"/>
      <c r="F85"/>
      <c r="G85"/>
      <c r="H85"/>
      <c r="I85" s="133"/>
      <c r="J85" s="133"/>
      <c r="K85" s="133"/>
      <c r="L85" s="133"/>
      <c r="M85" s="133"/>
      <c r="N85" s="133"/>
      <c r="O85" s="132"/>
      <c r="P85" s="132"/>
      <c r="Q85" s="132"/>
      <c r="R85" s="133"/>
      <c r="S85" s="133"/>
      <c r="T85" s="132" t="s">
        <v>1084</v>
      </c>
      <c r="U85" s="132" t="s">
        <v>1204</v>
      </c>
      <c r="V85" s="133"/>
      <c r="W85" s="133"/>
      <c r="X85" s="133"/>
      <c r="Y85" s="133"/>
      <c r="Z85" s="133"/>
    </row>
    <row r="86" spans="3:26">
      <c r="C86"/>
      <c r="D86" s="134"/>
      <c r="E86"/>
      <c r="F86"/>
      <c r="G86"/>
      <c r="H86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2" t="s">
        <v>1171</v>
      </c>
      <c r="U86" s="132" t="s">
        <v>1205</v>
      </c>
      <c r="V86" s="133"/>
      <c r="W86" s="133"/>
      <c r="X86" s="133"/>
      <c r="Y86" s="133"/>
      <c r="Z86" s="133"/>
    </row>
    <row r="87" spans="3:26">
      <c r="C87"/>
      <c r="D87" s="134"/>
      <c r="E87"/>
      <c r="F87"/>
      <c r="G87"/>
      <c r="H87"/>
      <c r="I87" s="133"/>
      <c r="J87" s="133"/>
      <c r="K87" s="133"/>
      <c r="L87" s="133"/>
      <c r="M87" s="133"/>
      <c r="N87" s="133"/>
      <c r="O87" s="132"/>
      <c r="P87" s="132"/>
      <c r="Q87" s="132"/>
      <c r="R87" s="133"/>
      <c r="S87" s="133"/>
      <c r="T87" s="132" t="s">
        <v>1074</v>
      </c>
      <c r="U87" s="132" t="s">
        <v>1206</v>
      </c>
      <c r="V87" s="133"/>
      <c r="W87" s="133"/>
      <c r="X87" s="133"/>
      <c r="Y87" s="133"/>
      <c r="Z87" s="133"/>
    </row>
    <row r="88" spans="3:26">
      <c r="C88"/>
      <c r="D88" s="134"/>
      <c r="E88"/>
      <c r="F88"/>
      <c r="G88"/>
      <c r="H88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2" t="s">
        <v>1132</v>
      </c>
      <c r="U88" s="132" t="s">
        <v>1148</v>
      </c>
      <c r="V88" s="133"/>
      <c r="W88" s="133"/>
      <c r="X88" s="133"/>
      <c r="Y88" s="133"/>
      <c r="Z88" s="133"/>
    </row>
    <row r="89" spans="3:26">
      <c r="C89"/>
      <c r="D89" s="134"/>
      <c r="E89"/>
      <c r="F89"/>
      <c r="G89"/>
      <c r="H89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</row>
  </sheetData>
  <mergeCells count="49">
    <mergeCell ref="E60:E62"/>
    <mergeCell ref="I6:I8"/>
    <mergeCell ref="G6:G8"/>
    <mergeCell ref="J6:J8"/>
    <mergeCell ref="E48:E50"/>
    <mergeCell ref="E40:E46"/>
    <mergeCell ref="E18:E22"/>
    <mergeCell ref="E12:E16"/>
    <mergeCell ref="E24:E34"/>
    <mergeCell ref="H6:H8"/>
    <mergeCell ref="E52:E56"/>
    <mergeCell ref="O6:AB6"/>
    <mergeCell ref="N7:N8"/>
    <mergeCell ref="O7:R7"/>
    <mergeCell ref="S7:T7"/>
    <mergeCell ref="E36:E38"/>
    <mergeCell ref="U7:V7"/>
    <mergeCell ref="A60:A62"/>
    <mergeCell ref="C60:C62"/>
    <mergeCell ref="D60:D62"/>
    <mergeCell ref="D24:D34"/>
    <mergeCell ref="A24:A34"/>
    <mergeCell ref="A48:A50"/>
    <mergeCell ref="C52:C56"/>
    <mergeCell ref="D52:D56"/>
    <mergeCell ref="D40:D46"/>
    <mergeCell ref="D48:D50"/>
    <mergeCell ref="C48:C50"/>
    <mergeCell ref="C40:C46"/>
    <mergeCell ref="C24:C34"/>
    <mergeCell ref="A36:A38"/>
    <mergeCell ref="D36:D38"/>
    <mergeCell ref="C36:C38"/>
    <mergeCell ref="A40:A46"/>
    <mergeCell ref="A12:A16"/>
    <mergeCell ref="C12:C16"/>
    <mergeCell ref="C18:C22"/>
    <mergeCell ref="C1:AB1"/>
    <mergeCell ref="C6:C9"/>
    <mergeCell ref="D6:D9"/>
    <mergeCell ref="E6:E9"/>
    <mergeCell ref="F6:F8"/>
    <mergeCell ref="D12:D16"/>
    <mergeCell ref="D18:D22"/>
    <mergeCell ref="W7:Y7"/>
    <mergeCell ref="Z7:AB7"/>
    <mergeCell ref="K7:K8"/>
    <mergeCell ref="L7:M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8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11"/>
  </sheetPr>
  <dimension ref="A1:AF133"/>
  <sheetViews>
    <sheetView view="pageBreakPreview" zoomScale="75" zoomScaleNormal="25" zoomScaleSheetLayoutView="40" workbookViewId="0">
      <selection activeCell="H118" sqref="H11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11.42578125" style="109" customWidth="1"/>
    <col min="10" max="10" width="10.42578125" style="69" customWidth="1"/>
    <col min="11" max="11" width="9.28515625" style="85" customWidth="1"/>
    <col min="12" max="12" width="5.5703125" style="85" customWidth="1"/>
    <col min="13" max="13" width="6.710937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486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38</v>
      </c>
      <c r="B10" s="64">
        <v>23</v>
      </c>
      <c r="C10" s="356" t="s">
        <v>753</v>
      </c>
      <c r="D10" s="337">
        <v>1.8</v>
      </c>
      <c r="E10" s="348" t="s">
        <v>754</v>
      </c>
      <c r="F10" s="78">
        <v>4</v>
      </c>
      <c r="G10" s="119" t="s">
        <v>756</v>
      </c>
      <c r="H10" s="95" t="s">
        <v>514</v>
      </c>
      <c r="I10" s="81">
        <v>2</v>
      </c>
      <c r="J10" s="78" t="s">
        <v>1802</v>
      </c>
      <c r="K10" s="81">
        <v>24</v>
      </c>
      <c r="L10" s="81">
        <v>4.5</v>
      </c>
      <c r="M10" s="81">
        <v>4.5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E10" s="89">
        <v>36</v>
      </c>
    </row>
    <row r="11" spans="1:31" s="68" customFormat="1" ht="15" customHeight="1">
      <c r="A11" s="313"/>
      <c r="B11" s="64"/>
      <c r="C11" s="332"/>
      <c r="D11" s="331"/>
      <c r="E11" s="345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E11" s="89"/>
    </row>
    <row r="12" spans="1:31" s="68" customFormat="1" ht="15" customHeight="1">
      <c r="A12" s="313"/>
      <c r="B12" s="64">
        <v>24</v>
      </c>
      <c r="C12" s="313"/>
      <c r="D12" s="314"/>
      <c r="E12" s="345"/>
      <c r="F12" s="66">
        <v>5</v>
      </c>
      <c r="G12" s="66" t="s">
        <v>757</v>
      </c>
      <c r="H12" s="62" t="s">
        <v>515</v>
      </c>
      <c r="I12" s="61">
        <v>2.5</v>
      </c>
      <c r="J12" s="66" t="s">
        <v>1802</v>
      </c>
      <c r="K12" s="61">
        <v>8.5</v>
      </c>
      <c r="L12" s="61">
        <v>3</v>
      </c>
      <c r="M12" s="61">
        <v>3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89">
        <v>36.5</v>
      </c>
    </row>
    <row r="13" spans="1:31" s="68" customFormat="1" ht="15" customHeight="1">
      <c r="A13" s="313"/>
      <c r="B13" s="64"/>
      <c r="C13" s="313"/>
      <c r="D13" s="314"/>
      <c r="E13" s="34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9"/>
    </row>
    <row r="14" spans="1:31" s="68" customFormat="1" ht="15" customHeight="1">
      <c r="A14" s="313"/>
      <c r="B14" s="64">
        <v>25</v>
      </c>
      <c r="C14" s="313"/>
      <c r="D14" s="314"/>
      <c r="E14" s="345"/>
      <c r="F14" s="66">
        <v>6</v>
      </c>
      <c r="G14" s="66" t="s">
        <v>758</v>
      </c>
      <c r="H14" s="62" t="s">
        <v>516</v>
      </c>
      <c r="I14" s="61">
        <v>2.8</v>
      </c>
      <c r="J14" s="66" t="s">
        <v>1802</v>
      </c>
      <c r="K14" s="61">
        <v>51</v>
      </c>
      <c r="L14" s="61">
        <v>3.5</v>
      </c>
      <c r="M14" s="61">
        <v>5.5</v>
      </c>
      <c r="N14" s="66">
        <v>2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399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9">
        <v>36.799999999999997</v>
      </c>
    </row>
    <row r="15" spans="1:31" s="68" customFormat="1" ht="15" customHeight="1">
      <c r="A15" s="313"/>
      <c r="B15" s="64"/>
      <c r="C15" s="313"/>
      <c r="D15" s="314"/>
      <c r="E15" s="34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9"/>
    </row>
    <row r="16" spans="1:31" s="68" customFormat="1" ht="15" customHeight="1">
      <c r="A16" s="313"/>
      <c r="B16" s="64">
        <v>26</v>
      </c>
      <c r="C16" s="313"/>
      <c r="D16" s="314"/>
      <c r="E16" s="346"/>
      <c r="F16" s="66">
        <v>7</v>
      </c>
      <c r="G16" s="66" t="s">
        <v>759</v>
      </c>
      <c r="H16" s="62" t="s">
        <v>517</v>
      </c>
      <c r="I16" s="61">
        <v>3.4</v>
      </c>
      <c r="J16" s="66" t="s">
        <v>1802</v>
      </c>
      <c r="K16" s="61">
        <v>42</v>
      </c>
      <c r="L16" s="61">
        <v>2.5</v>
      </c>
      <c r="M16" s="61">
        <v>2.5</v>
      </c>
      <c r="N16" s="66">
        <v>4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9">
        <v>37.4</v>
      </c>
    </row>
    <row r="17" spans="1:32" s="68" customFormat="1" ht="15" customHeight="1">
      <c r="A17" s="64"/>
      <c r="B17" s="64"/>
      <c r="C17" s="64"/>
      <c r="D17" s="65"/>
      <c r="E17" s="98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9"/>
    </row>
    <row r="18" spans="1:32" s="68" customFormat="1" ht="15" customHeight="1">
      <c r="A18" s="64">
        <v>153</v>
      </c>
      <c r="B18" s="64">
        <v>48</v>
      </c>
      <c r="C18" s="64" t="s">
        <v>755</v>
      </c>
      <c r="D18" s="65">
        <v>1.9</v>
      </c>
      <c r="E18" s="80" t="s">
        <v>760</v>
      </c>
      <c r="F18" s="66">
        <v>1</v>
      </c>
      <c r="G18" s="115" t="s">
        <v>1161</v>
      </c>
      <c r="H18" s="62" t="s">
        <v>572</v>
      </c>
      <c r="I18" s="61">
        <f>AE18-AD18</f>
        <v>3</v>
      </c>
      <c r="J18" s="66" t="s">
        <v>1802</v>
      </c>
      <c r="K18" s="61">
        <v>11</v>
      </c>
      <c r="L18" s="61">
        <v>2.8</v>
      </c>
      <c r="M18" s="61">
        <v>2.8</v>
      </c>
      <c r="N18" s="66">
        <v>1</v>
      </c>
      <c r="O18" s="66" t="s">
        <v>1807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'[1]NGANJUK''Z'!$L$258</f>
        <v>27.5</v>
      </c>
      <c r="AE18" s="89">
        <v>30.5</v>
      </c>
    </row>
    <row r="19" spans="1:32" s="68" customFormat="1" ht="15" customHeight="1">
      <c r="A19" s="64"/>
      <c r="B19" s="64"/>
      <c r="C19" s="64"/>
      <c r="D19" s="65"/>
      <c r="E19" s="80"/>
      <c r="F19" s="66"/>
      <c r="G19" s="115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2" s="68" customFormat="1" ht="28.5" customHeight="1">
      <c r="A20" s="64">
        <v>35</v>
      </c>
      <c r="B20" s="64">
        <v>53</v>
      </c>
      <c r="C20" s="64" t="s">
        <v>761</v>
      </c>
      <c r="D20" s="65">
        <v>5.5</v>
      </c>
      <c r="E20" s="62" t="s">
        <v>762</v>
      </c>
      <c r="F20" s="66">
        <v>2</v>
      </c>
      <c r="G20" s="66" t="s">
        <v>763</v>
      </c>
      <c r="H20" s="62" t="s">
        <v>503</v>
      </c>
      <c r="I20" s="61">
        <f>AE20-AD18</f>
        <v>63.099999999999994</v>
      </c>
      <c r="J20" s="66" t="s">
        <v>1802</v>
      </c>
      <c r="K20" s="61">
        <v>51</v>
      </c>
      <c r="L20" s="61">
        <v>7</v>
      </c>
      <c r="M20" s="61">
        <v>9</v>
      </c>
      <c r="N20" s="66">
        <v>2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399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9">
        <v>90.6</v>
      </c>
    </row>
    <row r="21" spans="1:32" s="68" customFormat="1" ht="28.5" customHeight="1">
      <c r="A21" s="169"/>
      <c r="B21" s="99"/>
      <c r="C21" s="99"/>
      <c r="D21" s="100"/>
      <c r="E21" s="101"/>
      <c r="F21" s="97"/>
      <c r="G21" s="97"/>
      <c r="H21" s="101"/>
      <c r="I21" s="102"/>
      <c r="J21" s="97"/>
      <c r="K21" s="102"/>
      <c r="L21" s="102"/>
      <c r="M21" s="102"/>
      <c r="N21" s="97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9"/>
    </row>
    <row r="22" spans="1:32" s="68" customFormat="1" ht="30" customHeight="1">
      <c r="A22" s="144">
        <v>13</v>
      </c>
      <c r="B22" s="145">
        <v>62</v>
      </c>
      <c r="C22" s="99">
        <v>50</v>
      </c>
      <c r="D22" s="100">
        <v>0.9</v>
      </c>
      <c r="E22" s="98" t="s">
        <v>764</v>
      </c>
      <c r="F22" s="97">
        <v>1</v>
      </c>
      <c r="G22" s="97" t="s">
        <v>651</v>
      </c>
      <c r="H22" s="101" t="s">
        <v>652</v>
      </c>
      <c r="I22" s="102">
        <v>0.5</v>
      </c>
      <c r="J22" s="97" t="s">
        <v>1802</v>
      </c>
      <c r="K22" s="102">
        <v>7</v>
      </c>
      <c r="L22" s="102">
        <v>3</v>
      </c>
      <c r="M22" s="102">
        <v>3.5</v>
      </c>
      <c r="N22" s="97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9"/>
    </row>
    <row r="23" spans="1:32" s="68" customFormat="1" ht="30" customHeight="1">
      <c r="A23" s="239"/>
      <c r="B23" s="145"/>
      <c r="C23" s="112"/>
      <c r="D23" s="113"/>
      <c r="E23" s="122"/>
      <c r="F23" s="97"/>
      <c r="G23" s="97"/>
      <c r="H23" s="101"/>
      <c r="I23" s="102"/>
      <c r="J23" s="97"/>
      <c r="K23" s="102"/>
      <c r="L23" s="102"/>
      <c r="M23" s="102"/>
      <c r="N23" s="97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9"/>
    </row>
    <row r="24" spans="1:32" s="68" customFormat="1" ht="15" customHeight="1">
      <c r="A24" s="310">
        <v>106</v>
      </c>
      <c r="B24" s="64">
        <v>63</v>
      </c>
      <c r="C24" s="316">
        <v>51</v>
      </c>
      <c r="D24" s="318">
        <v>5.6</v>
      </c>
      <c r="E24" s="344" t="s">
        <v>765</v>
      </c>
      <c r="F24" s="66">
        <v>1</v>
      </c>
      <c r="G24" s="66" t="s">
        <v>653</v>
      </c>
      <c r="H24" s="62" t="s">
        <v>518</v>
      </c>
      <c r="I24" s="61">
        <f>AE24-AD24</f>
        <v>0.5</v>
      </c>
      <c r="J24" s="66" t="s">
        <v>1802</v>
      </c>
      <c r="K24" s="61">
        <v>4</v>
      </c>
      <c r="L24" s="61">
        <v>5</v>
      </c>
      <c r="M24" s="61">
        <v>5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'[1]NGANJUK''Z'!$L$117</f>
        <v>842.7</v>
      </c>
      <c r="AE24" s="89">
        <v>843.2</v>
      </c>
    </row>
    <row r="25" spans="1:32" s="68" customFormat="1" ht="15" customHeight="1">
      <c r="A25" s="311"/>
      <c r="B25" s="64"/>
      <c r="C25" s="325"/>
      <c r="D25" s="329"/>
      <c r="E25" s="34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2" s="68" customFormat="1" ht="15" customHeight="1">
      <c r="A26" s="311"/>
      <c r="B26" s="64">
        <v>64</v>
      </c>
      <c r="C26" s="325"/>
      <c r="D26" s="329"/>
      <c r="E26" s="345"/>
      <c r="F26" s="66">
        <v>2</v>
      </c>
      <c r="G26" s="66" t="s">
        <v>654</v>
      </c>
      <c r="H26" s="62" t="s">
        <v>519</v>
      </c>
      <c r="I26" s="61">
        <f>AE26-AD24</f>
        <v>0.69999999999993179</v>
      </c>
      <c r="J26" s="66" t="s">
        <v>1802</v>
      </c>
      <c r="K26" s="61">
        <v>2.5</v>
      </c>
      <c r="L26" s="61">
        <v>3</v>
      </c>
      <c r="M26" s="61">
        <v>4.2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9">
        <v>843.4</v>
      </c>
      <c r="AF26" s="63">
        <f>AD24+0.5</f>
        <v>843.2</v>
      </c>
    </row>
    <row r="27" spans="1:32" s="68" customFormat="1" ht="15" customHeight="1">
      <c r="A27" s="311"/>
      <c r="B27" s="64"/>
      <c r="C27" s="325"/>
      <c r="D27" s="329"/>
      <c r="E27" s="345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9"/>
      <c r="AF27" s="63"/>
    </row>
    <row r="28" spans="1:32" s="68" customFormat="1" ht="15" customHeight="1">
      <c r="A28" s="311"/>
      <c r="B28" s="64">
        <v>65</v>
      </c>
      <c r="C28" s="325"/>
      <c r="D28" s="329"/>
      <c r="E28" s="345"/>
      <c r="F28" s="66">
        <v>3</v>
      </c>
      <c r="G28" s="66" t="s">
        <v>655</v>
      </c>
      <c r="H28" s="62" t="s">
        <v>520</v>
      </c>
      <c r="I28" s="61">
        <f>AE28-AD28</f>
        <v>3.2000000000000028</v>
      </c>
      <c r="J28" s="66" t="s">
        <v>1802</v>
      </c>
      <c r="K28" s="61">
        <v>6.5</v>
      </c>
      <c r="L28" s="61">
        <v>3</v>
      </c>
      <c r="M28" s="61">
        <v>3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2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'[1]NGANJUK''Z'!$L$236</f>
        <v>41</v>
      </c>
      <c r="AE28" s="89">
        <v>44.2</v>
      </c>
    </row>
    <row r="29" spans="1:32" s="68" customFormat="1" ht="15" customHeight="1">
      <c r="A29" s="311"/>
      <c r="B29" s="64"/>
      <c r="C29" s="325"/>
      <c r="D29" s="329"/>
      <c r="E29" s="345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2" s="68" customFormat="1" ht="15" customHeight="1">
      <c r="A30" s="311"/>
      <c r="B30" s="64">
        <v>66</v>
      </c>
      <c r="C30" s="325"/>
      <c r="D30" s="329"/>
      <c r="E30" s="345"/>
      <c r="F30" s="66">
        <v>4</v>
      </c>
      <c r="G30" s="66" t="s">
        <v>656</v>
      </c>
      <c r="H30" s="62" t="s">
        <v>521</v>
      </c>
      <c r="I30" s="61">
        <f>AE30-AD28</f>
        <v>3.7000000000000028</v>
      </c>
      <c r="J30" s="66" t="s">
        <v>1802</v>
      </c>
      <c r="K30" s="61">
        <v>3.5</v>
      </c>
      <c r="L30" s="61">
        <v>4</v>
      </c>
      <c r="M30" s="61">
        <v>5</v>
      </c>
      <c r="N30" s="66">
        <v>1</v>
      </c>
      <c r="O30" s="66" t="s">
        <v>1807</v>
      </c>
      <c r="P30" s="66" t="s">
        <v>1803</v>
      </c>
      <c r="Q30" s="66" t="s">
        <v>1811</v>
      </c>
      <c r="R30" s="66">
        <v>2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44.7</v>
      </c>
    </row>
    <row r="31" spans="1:32" s="68" customFormat="1" ht="15" customHeight="1">
      <c r="A31" s="311"/>
      <c r="B31" s="64"/>
      <c r="C31" s="325"/>
      <c r="D31" s="329"/>
      <c r="E31" s="34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2" s="68" customFormat="1" ht="15" customHeight="1">
      <c r="A32" s="312"/>
      <c r="B32" s="64">
        <v>67</v>
      </c>
      <c r="C32" s="332"/>
      <c r="D32" s="331"/>
      <c r="E32" s="346"/>
      <c r="F32" s="66">
        <v>5</v>
      </c>
      <c r="G32" s="66" t="s">
        <v>657</v>
      </c>
      <c r="H32" s="62" t="s">
        <v>429</v>
      </c>
      <c r="I32" s="61">
        <f>AE32-AD28</f>
        <v>5</v>
      </c>
      <c r="J32" s="66" t="s">
        <v>1802</v>
      </c>
      <c r="K32" s="61">
        <v>2.5</v>
      </c>
      <c r="L32" s="61">
        <v>2.5</v>
      </c>
      <c r="M32" s="61">
        <v>2.5</v>
      </c>
      <c r="N32" s="66">
        <v>1</v>
      </c>
      <c r="O32" s="66" t="s">
        <v>1807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E32" s="89">
        <v>46</v>
      </c>
    </row>
    <row r="33" spans="1:31" s="68" customFormat="1" ht="15" customHeight="1">
      <c r="A33" s="169"/>
      <c r="B33" s="64"/>
      <c r="C33" s="99"/>
      <c r="D33" s="100"/>
      <c r="E33" s="98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9"/>
    </row>
    <row r="34" spans="1:31" s="68" customFormat="1" ht="15" customHeight="1">
      <c r="A34" s="313">
        <v>78</v>
      </c>
      <c r="B34" s="64">
        <v>68</v>
      </c>
      <c r="C34" s="313">
        <v>52.1</v>
      </c>
      <c r="D34" s="314">
        <v>4.0999999999999996</v>
      </c>
      <c r="E34" s="349" t="s">
        <v>919</v>
      </c>
      <c r="F34" s="66">
        <v>1</v>
      </c>
      <c r="G34" s="66" t="s">
        <v>766</v>
      </c>
      <c r="H34" s="62" t="s">
        <v>376</v>
      </c>
      <c r="I34" s="61">
        <f>AE34-AD34</f>
        <v>0.5</v>
      </c>
      <c r="J34" s="66" t="s">
        <v>1802</v>
      </c>
      <c r="K34" s="61">
        <v>3</v>
      </c>
      <c r="L34" s="61">
        <v>4</v>
      </c>
      <c r="M34" s="61">
        <v>4</v>
      </c>
      <c r="N34" s="66">
        <v>1</v>
      </c>
      <c r="O34" s="66" t="s">
        <v>1807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'[1]NGANJUK''Z'!$L$217</f>
        <v>623.29999999999995</v>
      </c>
      <c r="AE34" s="89">
        <v>623.79999999999995</v>
      </c>
    </row>
    <row r="35" spans="1:31" s="68" customFormat="1" ht="15" customHeight="1">
      <c r="A35" s="313"/>
      <c r="B35" s="64"/>
      <c r="C35" s="313"/>
      <c r="D35" s="314"/>
      <c r="E35" s="349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/>
      <c r="B36" s="64">
        <v>69</v>
      </c>
      <c r="C36" s="313"/>
      <c r="D36" s="314"/>
      <c r="E36" s="349"/>
      <c r="F36" s="66">
        <v>2</v>
      </c>
      <c r="G36" s="66" t="s">
        <v>767</v>
      </c>
      <c r="H36" s="62" t="s">
        <v>533</v>
      </c>
      <c r="I36" s="61">
        <f>AE36-AD34</f>
        <v>2.6000000000000227</v>
      </c>
      <c r="J36" s="66" t="s">
        <v>1802</v>
      </c>
      <c r="K36" s="61">
        <v>15</v>
      </c>
      <c r="L36" s="61">
        <v>4</v>
      </c>
      <c r="M36" s="61">
        <v>4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/>
      <c r="AE36" s="89">
        <v>625.9</v>
      </c>
    </row>
    <row r="37" spans="1:31" s="68" customFormat="1" ht="15" customHeight="1">
      <c r="A37" s="313"/>
      <c r="B37" s="64"/>
      <c r="C37" s="313"/>
      <c r="D37" s="314"/>
      <c r="E37" s="349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313"/>
      <c r="B38" s="64">
        <v>70</v>
      </c>
      <c r="C38" s="313"/>
      <c r="D38" s="314"/>
      <c r="E38" s="349"/>
      <c r="F38" s="66">
        <v>3</v>
      </c>
      <c r="G38" s="66" t="s">
        <v>768</v>
      </c>
      <c r="H38" s="62" t="s">
        <v>534</v>
      </c>
      <c r="I38" s="61">
        <f>AE38-AD34</f>
        <v>3.6000000000000227</v>
      </c>
      <c r="J38" s="66" t="s">
        <v>1802</v>
      </c>
      <c r="K38" s="61">
        <v>8.5</v>
      </c>
      <c r="L38" s="61">
        <v>4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9">
        <v>626.9</v>
      </c>
    </row>
    <row r="39" spans="1:31" s="68" customFormat="1" ht="15" customHeight="1">
      <c r="A39" s="313"/>
      <c r="B39" s="64"/>
      <c r="C39" s="313"/>
      <c r="D39" s="314"/>
      <c r="E39" s="349"/>
      <c r="F39" s="66"/>
      <c r="G39" s="66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/>
      <c r="B40" s="64">
        <v>71</v>
      </c>
      <c r="C40" s="313"/>
      <c r="D40" s="314"/>
      <c r="E40" s="349"/>
      <c r="F40" s="66">
        <v>4</v>
      </c>
      <c r="G40" s="66" t="s">
        <v>769</v>
      </c>
      <c r="H40" s="62" t="s">
        <v>535</v>
      </c>
      <c r="I40" s="61">
        <f>AE40-AD34</f>
        <v>4</v>
      </c>
      <c r="J40" s="66" t="s">
        <v>1802</v>
      </c>
      <c r="K40" s="61">
        <v>55</v>
      </c>
      <c r="L40" s="61">
        <v>3</v>
      </c>
      <c r="M40" s="61">
        <v>3</v>
      </c>
      <c r="N40" s="66">
        <v>2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/>
      <c r="AE40" s="89">
        <v>627.29999999999995</v>
      </c>
    </row>
    <row r="41" spans="1:31" s="68" customFormat="1" ht="15" customHeight="1">
      <c r="A41" s="64"/>
      <c r="B41" s="64"/>
      <c r="C41" s="99"/>
      <c r="D41" s="100"/>
      <c r="E41" s="98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9"/>
    </row>
    <row r="42" spans="1:31" s="68" customFormat="1" ht="15" customHeight="1">
      <c r="A42" s="64">
        <v>12</v>
      </c>
      <c r="B42" s="64">
        <v>116</v>
      </c>
      <c r="C42" s="99" t="s">
        <v>1050</v>
      </c>
      <c r="D42" s="100">
        <v>0.8</v>
      </c>
      <c r="E42" s="98" t="s">
        <v>1051</v>
      </c>
      <c r="F42" s="66">
        <v>1</v>
      </c>
      <c r="G42" s="66" t="s">
        <v>1052</v>
      </c>
      <c r="H42" s="62" t="s">
        <v>457</v>
      </c>
      <c r="I42" s="61">
        <f>AE42-AD42</f>
        <v>0.29999999999998295</v>
      </c>
      <c r="J42" s="66" t="s">
        <v>1802</v>
      </c>
      <c r="K42" s="61">
        <v>4</v>
      </c>
      <c r="L42" s="61">
        <v>6</v>
      </c>
      <c r="M42" s="61">
        <v>6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D42" s="63">
        <f>'[1]NGANJUK''Z'!$L$189</f>
        <v>227.9</v>
      </c>
      <c r="AE42" s="88">
        <v>228.2</v>
      </c>
    </row>
    <row r="43" spans="1:31" s="68" customFormat="1" ht="15" customHeight="1">
      <c r="A43" s="64"/>
      <c r="B43" s="64"/>
      <c r="C43" s="99"/>
      <c r="D43" s="100"/>
      <c r="E43" s="98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  <c r="AE43" s="88"/>
    </row>
    <row r="44" spans="1:31" s="68" customFormat="1" ht="15" customHeight="1">
      <c r="A44" s="313">
        <v>77</v>
      </c>
      <c r="B44" s="64">
        <v>122</v>
      </c>
      <c r="C44" s="313">
        <v>71</v>
      </c>
      <c r="D44" s="314">
        <v>6.2</v>
      </c>
      <c r="E44" s="349" t="s">
        <v>1053</v>
      </c>
      <c r="F44" s="66">
        <v>1</v>
      </c>
      <c r="G44" s="66" t="s">
        <v>663</v>
      </c>
      <c r="H44" s="62" t="s">
        <v>523</v>
      </c>
      <c r="I44" s="61">
        <f t="shared" ref="I44:I64" si="0">AE44-AD44</f>
        <v>0.19999999999993179</v>
      </c>
      <c r="J44" s="66" t="s">
        <v>1802</v>
      </c>
      <c r="K44" s="61">
        <v>22.5</v>
      </c>
      <c r="L44" s="61">
        <v>4</v>
      </c>
      <c r="M44" s="61">
        <v>6</v>
      </c>
      <c r="N44" s="66">
        <v>2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'[1]NGANJUK''Z'!$L$216</f>
        <v>596.20000000000005</v>
      </c>
      <c r="AE44" s="89">
        <v>596.4</v>
      </c>
    </row>
    <row r="45" spans="1:31" s="68" customFormat="1" ht="15" customHeight="1">
      <c r="A45" s="313"/>
      <c r="B45" s="64"/>
      <c r="C45" s="313"/>
      <c r="D45" s="314"/>
      <c r="E45" s="349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  <c r="AE45" s="89"/>
    </row>
    <row r="46" spans="1:31" s="68" customFormat="1" ht="15" customHeight="1">
      <c r="A46" s="313"/>
      <c r="B46" s="64">
        <v>123</v>
      </c>
      <c r="C46" s="313"/>
      <c r="D46" s="314"/>
      <c r="E46" s="349"/>
      <c r="F46" s="66">
        <v>2</v>
      </c>
      <c r="G46" s="66" t="s">
        <v>664</v>
      </c>
      <c r="H46" s="62" t="s">
        <v>524</v>
      </c>
      <c r="I46" s="61">
        <f t="shared" si="0"/>
        <v>1.2999999999999545</v>
      </c>
      <c r="J46" s="66" t="s">
        <v>1802</v>
      </c>
      <c r="K46" s="61">
        <v>15</v>
      </c>
      <c r="L46" s="61">
        <v>6</v>
      </c>
      <c r="M46" s="61">
        <v>6</v>
      </c>
      <c r="N46" s="66">
        <v>2</v>
      </c>
      <c r="O46" s="66" t="s">
        <v>1805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'[1]NGANJUK''Z'!$L$216</f>
        <v>596.20000000000005</v>
      </c>
      <c r="AE46" s="89">
        <v>597.5</v>
      </c>
    </row>
    <row r="47" spans="1:31" s="68" customFormat="1" ht="15" customHeight="1">
      <c r="A47" s="313"/>
      <c r="B47" s="64"/>
      <c r="C47" s="313"/>
      <c r="D47" s="314"/>
      <c r="E47" s="349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9"/>
    </row>
    <row r="48" spans="1:31" s="68" customFormat="1" ht="15" customHeight="1">
      <c r="A48" s="313"/>
      <c r="B48" s="64">
        <v>124</v>
      </c>
      <c r="C48" s="313"/>
      <c r="D48" s="314"/>
      <c r="E48" s="349"/>
      <c r="F48" s="66">
        <v>3</v>
      </c>
      <c r="G48" s="66" t="s">
        <v>665</v>
      </c>
      <c r="H48" s="62" t="s">
        <v>525</v>
      </c>
      <c r="I48" s="61">
        <f t="shared" si="0"/>
        <v>1.6999999999999318</v>
      </c>
      <c r="J48" s="66" t="s">
        <v>1802</v>
      </c>
      <c r="K48" s="61">
        <v>5</v>
      </c>
      <c r="L48" s="61">
        <v>7</v>
      </c>
      <c r="M48" s="61">
        <v>7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'[1]NGANJUK''Z'!$L$216</f>
        <v>596.20000000000005</v>
      </c>
      <c r="AE48" s="89">
        <v>597.9</v>
      </c>
    </row>
    <row r="49" spans="1:31" s="68" customFormat="1" ht="15" customHeight="1">
      <c r="A49" s="313"/>
      <c r="B49" s="64"/>
      <c r="C49" s="313"/>
      <c r="D49" s="314"/>
      <c r="E49" s="349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9"/>
    </row>
    <row r="50" spans="1:31" s="68" customFormat="1" ht="15" customHeight="1">
      <c r="A50" s="313"/>
      <c r="B50" s="64">
        <v>125</v>
      </c>
      <c r="C50" s="313"/>
      <c r="D50" s="314"/>
      <c r="E50" s="349"/>
      <c r="F50" s="66">
        <v>4</v>
      </c>
      <c r="G50" s="66" t="s">
        <v>666</v>
      </c>
      <c r="H50" s="62" t="s">
        <v>526</v>
      </c>
      <c r="I50" s="61">
        <f t="shared" si="0"/>
        <v>2.5</v>
      </c>
      <c r="J50" s="66" t="s">
        <v>1802</v>
      </c>
      <c r="K50" s="61">
        <v>5.5</v>
      </c>
      <c r="L50" s="61">
        <v>4</v>
      </c>
      <c r="M50" s="61">
        <v>4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'[1]NGANJUK''Z'!$L$216</f>
        <v>596.20000000000005</v>
      </c>
      <c r="AE50" s="89">
        <v>598.70000000000005</v>
      </c>
    </row>
    <row r="51" spans="1:31" s="68" customFormat="1" ht="15" customHeight="1">
      <c r="A51" s="313"/>
      <c r="B51" s="64"/>
      <c r="C51" s="313"/>
      <c r="D51" s="314"/>
      <c r="E51" s="349"/>
      <c r="F51" s="66"/>
      <c r="G51" s="66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13"/>
      <c r="B52" s="64">
        <v>126</v>
      </c>
      <c r="C52" s="313"/>
      <c r="D52" s="314"/>
      <c r="E52" s="349"/>
      <c r="F52" s="66">
        <v>5</v>
      </c>
      <c r="G52" s="66" t="s">
        <v>667</v>
      </c>
      <c r="H52" s="62" t="s">
        <v>527</v>
      </c>
      <c r="I52" s="61">
        <f t="shared" si="0"/>
        <v>3.0999999999999091</v>
      </c>
      <c r="J52" s="66" t="s">
        <v>1802</v>
      </c>
      <c r="K52" s="61">
        <v>5</v>
      </c>
      <c r="L52" s="61">
        <v>4</v>
      </c>
      <c r="M52" s="61">
        <v>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'[1]NGANJUK''Z'!$L$216</f>
        <v>596.20000000000005</v>
      </c>
      <c r="AE52" s="89">
        <v>599.29999999999995</v>
      </c>
    </row>
    <row r="53" spans="1:31" s="68" customFormat="1" ht="15" customHeight="1">
      <c r="A53" s="313"/>
      <c r="B53" s="64"/>
      <c r="C53" s="313"/>
      <c r="D53" s="314"/>
      <c r="E53" s="349"/>
      <c r="F53" s="66"/>
      <c r="G53" s="66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313"/>
      <c r="B54" s="64">
        <v>127</v>
      </c>
      <c r="C54" s="313"/>
      <c r="D54" s="314"/>
      <c r="E54" s="349"/>
      <c r="F54" s="66">
        <v>6</v>
      </c>
      <c r="G54" s="66" t="s">
        <v>668</v>
      </c>
      <c r="H54" s="62" t="s">
        <v>528</v>
      </c>
      <c r="I54" s="61">
        <f t="shared" si="0"/>
        <v>4.0999999999999091</v>
      </c>
      <c r="J54" s="66" t="s">
        <v>1802</v>
      </c>
      <c r="K54" s="61">
        <v>15</v>
      </c>
      <c r="L54" s="61">
        <v>7</v>
      </c>
      <c r="M54" s="61">
        <v>7</v>
      </c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D54" s="63">
        <f>'[1]NGANJUK''Z'!$L$216</f>
        <v>596.20000000000005</v>
      </c>
      <c r="AE54" s="89">
        <v>600.29999999999995</v>
      </c>
    </row>
    <row r="55" spans="1:31" s="68" customFormat="1" ht="15" customHeight="1">
      <c r="A55" s="313"/>
      <c r="B55" s="64"/>
      <c r="C55" s="313"/>
      <c r="D55" s="314"/>
      <c r="E55" s="349"/>
      <c r="F55" s="66"/>
      <c r="G55" s="66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313"/>
      <c r="B56" s="64">
        <v>128</v>
      </c>
      <c r="C56" s="313"/>
      <c r="D56" s="314"/>
      <c r="E56" s="349"/>
      <c r="F56" s="66">
        <v>7</v>
      </c>
      <c r="G56" s="66" t="s">
        <v>669</v>
      </c>
      <c r="H56" s="62" t="s">
        <v>529</v>
      </c>
      <c r="I56" s="61">
        <f t="shared" si="0"/>
        <v>4.7999999999999545</v>
      </c>
      <c r="J56" s="66" t="s">
        <v>1802</v>
      </c>
      <c r="K56" s="61">
        <v>8.5</v>
      </c>
      <c r="L56" s="61">
        <v>7</v>
      </c>
      <c r="M56" s="61">
        <v>7</v>
      </c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>
        <f>'[1]NGANJUK''Z'!$L$216</f>
        <v>596.20000000000005</v>
      </c>
      <c r="AE56" s="89">
        <v>601</v>
      </c>
    </row>
    <row r="57" spans="1:31" s="68" customFormat="1" ht="15" customHeight="1">
      <c r="A57" s="313"/>
      <c r="B57" s="64"/>
      <c r="C57" s="313"/>
      <c r="D57" s="314"/>
      <c r="E57" s="349"/>
      <c r="F57" s="66"/>
      <c r="G57" s="66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9"/>
    </row>
    <row r="58" spans="1:31" s="68" customFormat="1" ht="15" customHeight="1">
      <c r="A58" s="313"/>
      <c r="B58" s="64">
        <v>129</v>
      </c>
      <c r="C58" s="313"/>
      <c r="D58" s="314"/>
      <c r="E58" s="349"/>
      <c r="F58" s="66">
        <v>8</v>
      </c>
      <c r="G58" s="66" t="s">
        <v>670</v>
      </c>
      <c r="H58" s="62" t="s">
        <v>530</v>
      </c>
      <c r="I58" s="61">
        <f t="shared" si="0"/>
        <v>5.0999999999999091</v>
      </c>
      <c r="J58" s="66" t="s">
        <v>1802</v>
      </c>
      <c r="K58" s="61">
        <v>5</v>
      </c>
      <c r="L58" s="61">
        <v>7</v>
      </c>
      <c r="M58" s="61">
        <v>7</v>
      </c>
      <c r="N58" s="66">
        <v>1</v>
      </c>
      <c r="O58" s="66" t="s">
        <v>1805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D58" s="63">
        <f>'[1]NGANJUK''Z'!$L$216</f>
        <v>596.20000000000005</v>
      </c>
      <c r="AE58" s="89">
        <v>601.29999999999995</v>
      </c>
    </row>
    <row r="59" spans="1:31" s="68" customFormat="1" ht="15" customHeight="1">
      <c r="A59" s="313"/>
      <c r="B59" s="64"/>
      <c r="C59" s="313"/>
      <c r="D59" s="314"/>
      <c r="E59" s="349"/>
      <c r="F59" s="66"/>
      <c r="G59" s="66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9"/>
    </row>
    <row r="60" spans="1:31" s="68" customFormat="1" ht="15" customHeight="1">
      <c r="A60" s="313"/>
      <c r="B60" s="64">
        <v>130</v>
      </c>
      <c r="C60" s="313"/>
      <c r="D60" s="314"/>
      <c r="E60" s="349"/>
      <c r="F60" s="66">
        <v>9</v>
      </c>
      <c r="G60" s="66" t="s">
        <v>671</v>
      </c>
      <c r="H60" s="62" t="s">
        <v>531</v>
      </c>
      <c r="I60" s="61">
        <f t="shared" si="0"/>
        <v>5.3999999999999773</v>
      </c>
      <c r="J60" s="66" t="s">
        <v>1802</v>
      </c>
      <c r="K60" s="61">
        <v>16.5</v>
      </c>
      <c r="L60" s="61">
        <v>7</v>
      </c>
      <c r="M60" s="61">
        <v>7</v>
      </c>
      <c r="N60" s="66">
        <v>2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'[1]NGANJUK''Z'!$L$216</f>
        <v>596.20000000000005</v>
      </c>
      <c r="AE60" s="89">
        <v>601.6</v>
      </c>
    </row>
    <row r="61" spans="1:31" s="68" customFormat="1" ht="15" customHeight="1">
      <c r="A61" s="313"/>
      <c r="B61" s="64"/>
      <c r="C61" s="313"/>
      <c r="D61" s="314"/>
      <c r="E61" s="349"/>
      <c r="F61" s="66"/>
      <c r="G61" s="66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5" customHeight="1">
      <c r="A62" s="313"/>
      <c r="B62" s="64">
        <v>131</v>
      </c>
      <c r="C62" s="313"/>
      <c r="D62" s="314"/>
      <c r="E62" s="349"/>
      <c r="F62" s="66">
        <v>10</v>
      </c>
      <c r="G62" s="66" t="s">
        <v>672</v>
      </c>
      <c r="H62" s="62" t="s">
        <v>532</v>
      </c>
      <c r="I62" s="61">
        <f t="shared" si="0"/>
        <v>5.6999999999999318</v>
      </c>
      <c r="J62" s="66" t="s">
        <v>1802</v>
      </c>
      <c r="K62" s="61">
        <v>7</v>
      </c>
      <c r="L62" s="61">
        <v>4</v>
      </c>
      <c r="M62" s="61">
        <v>4</v>
      </c>
      <c r="N62" s="66">
        <v>2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'[1]NGANJUK''Z'!$L$216</f>
        <v>596.20000000000005</v>
      </c>
      <c r="AE62" s="89">
        <v>601.9</v>
      </c>
    </row>
    <row r="63" spans="1:31" s="68" customFormat="1" ht="15" customHeight="1">
      <c r="A63" s="64"/>
      <c r="B63" s="64"/>
      <c r="C63" s="64"/>
      <c r="D63" s="65"/>
      <c r="E63" s="80"/>
      <c r="F63" s="66"/>
      <c r="G63" s="66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  <c r="AE63" s="89"/>
    </row>
    <row r="64" spans="1:31" s="68" customFormat="1" ht="15" customHeight="1">
      <c r="A64" s="313">
        <v>79</v>
      </c>
      <c r="B64" s="64">
        <v>132</v>
      </c>
      <c r="C64" s="313" t="s">
        <v>1054</v>
      </c>
      <c r="D64" s="314">
        <v>7.5</v>
      </c>
      <c r="E64" s="349" t="s">
        <v>1059</v>
      </c>
      <c r="F64" s="66">
        <v>1</v>
      </c>
      <c r="G64" s="66" t="s">
        <v>1055</v>
      </c>
      <c r="H64" s="62" t="s">
        <v>536</v>
      </c>
      <c r="I64" s="61">
        <f t="shared" si="0"/>
        <v>0.10000000000002274</v>
      </c>
      <c r="J64" s="66" t="s">
        <v>1802</v>
      </c>
      <c r="K64" s="61">
        <v>5.7</v>
      </c>
      <c r="L64" s="61">
        <v>6</v>
      </c>
      <c r="M64" s="61">
        <v>6</v>
      </c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D64" s="63">
        <f>'[1]NGANJUK''Z'!$L$220</f>
        <v>602.1</v>
      </c>
      <c r="AE64" s="89">
        <v>602.20000000000005</v>
      </c>
    </row>
    <row r="65" spans="1:31" s="68" customFormat="1" ht="15" customHeight="1">
      <c r="A65" s="313"/>
      <c r="B65" s="64"/>
      <c r="C65" s="313"/>
      <c r="D65" s="314"/>
      <c r="E65" s="349"/>
      <c r="F65" s="66"/>
      <c r="G65" s="66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  <c r="AE65" s="89"/>
    </row>
    <row r="66" spans="1:31" s="68" customFormat="1" ht="15" customHeight="1">
      <c r="A66" s="313"/>
      <c r="B66" s="64">
        <v>133</v>
      </c>
      <c r="C66" s="313"/>
      <c r="D66" s="314"/>
      <c r="E66" s="349"/>
      <c r="F66" s="66">
        <v>2</v>
      </c>
      <c r="G66" s="66" t="s">
        <v>1056</v>
      </c>
      <c r="H66" s="62" t="s">
        <v>537</v>
      </c>
      <c r="I66" s="61">
        <f>AE66-AD64</f>
        <v>0.60000000000002274</v>
      </c>
      <c r="J66" s="66" t="s">
        <v>1802</v>
      </c>
      <c r="K66" s="61">
        <v>6</v>
      </c>
      <c r="L66" s="61">
        <v>6</v>
      </c>
      <c r="M66" s="61">
        <v>6</v>
      </c>
      <c r="N66" s="66">
        <v>1</v>
      </c>
      <c r="O66" s="66" t="s">
        <v>1805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/>
      <c r="AE66" s="89">
        <v>602.70000000000005</v>
      </c>
    </row>
    <row r="67" spans="1:31" s="68" customFormat="1" ht="15" customHeight="1">
      <c r="A67" s="313"/>
      <c r="B67" s="64"/>
      <c r="C67" s="313"/>
      <c r="D67" s="314"/>
      <c r="E67" s="349"/>
      <c r="F67" s="66"/>
      <c r="G67" s="66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9"/>
    </row>
    <row r="68" spans="1:31" s="68" customFormat="1" ht="15" customHeight="1">
      <c r="A68" s="313"/>
      <c r="B68" s="64">
        <v>134</v>
      </c>
      <c r="C68" s="313"/>
      <c r="D68" s="314"/>
      <c r="E68" s="349"/>
      <c r="F68" s="66">
        <v>3</v>
      </c>
      <c r="G68" s="66" t="s">
        <v>1057</v>
      </c>
      <c r="H68" s="62" t="s">
        <v>538</v>
      </c>
      <c r="I68" s="61">
        <f>AE68-AD64</f>
        <v>1.2999999999999545</v>
      </c>
      <c r="J68" s="66" t="s">
        <v>1802</v>
      </c>
      <c r="K68" s="61">
        <v>3.5</v>
      </c>
      <c r="L68" s="61">
        <v>6</v>
      </c>
      <c r="M68" s="61">
        <v>6</v>
      </c>
      <c r="N68" s="66">
        <v>1</v>
      </c>
      <c r="O68" s="66" t="s">
        <v>1807</v>
      </c>
      <c r="P68" s="66" t="s">
        <v>1803</v>
      </c>
      <c r="Q68" s="66" t="s">
        <v>1811</v>
      </c>
      <c r="R68" s="66">
        <v>0</v>
      </c>
      <c r="S68" s="66" t="s">
        <v>1803</v>
      </c>
      <c r="T68" s="66">
        <v>0</v>
      </c>
      <c r="U68" s="66" t="s">
        <v>1809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1807</v>
      </c>
      <c r="AA68" s="66" t="s">
        <v>1805</v>
      </c>
      <c r="AB68" s="67">
        <v>0</v>
      </c>
      <c r="AD68" s="63"/>
      <c r="AE68" s="89">
        <v>603.4</v>
      </c>
    </row>
    <row r="69" spans="1:31" s="68" customFormat="1" ht="15" customHeight="1">
      <c r="A69" s="313"/>
      <c r="B69" s="64"/>
      <c r="C69" s="313"/>
      <c r="D69" s="314"/>
      <c r="E69" s="349"/>
      <c r="F69" s="66"/>
      <c r="G69" s="66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  <c r="AE69" s="89"/>
    </row>
    <row r="70" spans="1:31" s="68" customFormat="1" ht="15" customHeight="1">
      <c r="A70" s="313"/>
      <c r="B70" s="64">
        <v>135</v>
      </c>
      <c r="C70" s="313"/>
      <c r="D70" s="314"/>
      <c r="E70" s="349"/>
      <c r="F70" s="66">
        <v>4</v>
      </c>
      <c r="G70" s="66" t="s">
        <v>1058</v>
      </c>
      <c r="H70" s="62" t="s">
        <v>392</v>
      </c>
      <c r="I70" s="61">
        <f>AE70-AD64</f>
        <v>2.1000000000000227</v>
      </c>
      <c r="J70" s="66" t="s">
        <v>1802</v>
      </c>
      <c r="K70" s="61">
        <v>7.5</v>
      </c>
      <c r="L70" s="61">
        <v>4.3</v>
      </c>
      <c r="M70" s="61">
        <v>4.3</v>
      </c>
      <c r="N70" s="66">
        <v>2</v>
      </c>
      <c r="O70" s="66" t="s">
        <v>1805</v>
      </c>
      <c r="P70" s="66" t="s">
        <v>1803</v>
      </c>
      <c r="Q70" s="66" t="s">
        <v>1811</v>
      </c>
      <c r="R70" s="66">
        <v>0</v>
      </c>
      <c r="S70" s="66" t="s">
        <v>1803</v>
      </c>
      <c r="T70" s="66">
        <v>0</v>
      </c>
      <c r="U70" s="66" t="s">
        <v>1809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1807</v>
      </c>
      <c r="AA70" s="66" t="s">
        <v>1805</v>
      </c>
      <c r="AB70" s="67">
        <v>0</v>
      </c>
      <c r="AD70" s="63"/>
      <c r="AE70" s="89">
        <v>604.20000000000005</v>
      </c>
    </row>
    <row r="71" spans="1:31" s="68" customFormat="1" ht="15" customHeight="1">
      <c r="A71" s="313"/>
      <c r="B71" s="64"/>
      <c r="C71" s="313"/>
      <c r="D71" s="314"/>
      <c r="E71" s="349"/>
      <c r="F71" s="66"/>
      <c r="G71" s="66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  <c r="AE71" s="89"/>
    </row>
    <row r="72" spans="1:31" s="68" customFormat="1" ht="15" customHeight="1">
      <c r="A72" s="313"/>
      <c r="B72" s="64">
        <v>136</v>
      </c>
      <c r="C72" s="313"/>
      <c r="D72" s="314"/>
      <c r="E72" s="349"/>
      <c r="F72" s="66">
        <v>5</v>
      </c>
      <c r="G72" s="66" t="s">
        <v>673</v>
      </c>
      <c r="H72" s="62" t="s">
        <v>539</v>
      </c>
      <c r="I72" s="61">
        <f>AE72-AD64</f>
        <v>3.6999999999999318</v>
      </c>
      <c r="J72" s="66" t="s">
        <v>1802</v>
      </c>
      <c r="K72" s="61">
        <v>22.5</v>
      </c>
      <c r="L72" s="61">
        <v>6</v>
      </c>
      <c r="M72" s="61">
        <v>6</v>
      </c>
      <c r="N72" s="66">
        <v>2</v>
      </c>
      <c r="O72" s="66" t="s">
        <v>1805</v>
      </c>
      <c r="P72" s="66" t="s">
        <v>1803</v>
      </c>
      <c r="Q72" s="66" t="s">
        <v>1811</v>
      </c>
      <c r="R72" s="66">
        <v>0</v>
      </c>
      <c r="S72" s="66" t="s">
        <v>1803</v>
      </c>
      <c r="T72" s="66">
        <v>0</v>
      </c>
      <c r="U72" s="66" t="s">
        <v>1809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1807</v>
      </c>
      <c r="AA72" s="66" t="s">
        <v>1805</v>
      </c>
      <c r="AB72" s="67">
        <v>0</v>
      </c>
      <c r="AD72" s="63"/>
      <c r="AE72" s="89">
        <v>605.79999999999995</v>
      </c>
    </row>
    <row r="73" spans="1:31" s="68" customFormat="1" ht="15" customHeight="1">
      <c r="A73" s="64"/>
      <c r="B73" s="64"/>
      <c r="C73" s="64"/>
      <c r="D73" s="65"/>
      <c r="E73" s="80"/>
      <c r="F73" s="66"/>
      <c r="G73" s="66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  <c r="AE73" s="89"/>
    </row>
    <row r="74" spans="1:31" s="68" customFormat="1" ht="15" customHeight="1">
      <c r="A74" s="313">
        <v>176</v>
      </c>
      <c r="B74" s="64">
        <v>188</v>
      </c>
      <c r="C74" s="313">
        <v>107</v>
      </c>
      <c r="D74" s="314">
        <v>8.9</v>
      </c>
      <c r="E74" s="349" t="s">
        <v>585</v>
      </c>
      <c r="F74" s="66">
        <v>1</v>
      </c>
      <c r="G74" s="115" t="s">
        <v>1060</v>
      </c>
      <c r="H74" s="62" t="s">
        <v>586</v>
      </c>
      <c r="I74" s="61">
        <f>AE74-AD74</f>
        <v>6</v>
      </c>
      <c r="J74" s="66" t="s">
        <v>1802</v>
      </c>
      <c r="K74" s="61">
        <v>6</v>
      </c>
      <c r="L74" s="61">
        <v>3.5</v>
      </c>
      <c r="M74" s="61">
        <v>3.5</v>
      </c>
      <c r="N74" s="66">
        <v>1</v>
      </c>
      <c r="O74" s="66" t="s">
        <v>1805</v>
      </c>
      <c r="P74" s="66" t="s">
        <v>1803</v>
      </c>
      <c r="Q74" s="66" t="s">
        <v>1811</v>
      </c>
      <c r="R74" s="66">
        <v>0</v>
      </c>
      <c r="S74" s="66" t="s">
        <v>1803</v>
      </c>
      <c r="T74" s="66">
        <v>0</v>
      </c>
      <c r="U74" s="66" t="s">
        <v>1809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1807</v>
      </c>
      <c r="AA74" s="66" t="s">
        <v>1805</v>
      </c>
      <c r="AB74" s="67">
        <v>0</v>
      </c>
      <c r="AD74" s="63">
        <f>'[1]NGANJUK''Z'!$L$270</f>
        <v>671.2</v>
      </c>
      <c r="AE74" s="89">
        <v>677.2</v>
      </c>
    </row>
    <row r="75" spans="1:31" s="68" customFormat="1" ht="15" customHeight="1">
      <c r="A75" s="313"/>
      <c r="B75" s="64"/>
      <c r="C75" s="313"/>
      <c r="D75" s="314"/>
      <c r="E75" s="349"/>
      <c r="F75" s="66"/>
      <c r="G75" s="115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  <c r="AE75" s="89"/>
    </row>
    <row r="76" spans="1:31" s="68" customFormat="1" ht="15" customHeight="1">
      <c r="A76" s="313"/>
      <c r="B76" s="64">
        <v>189</v>
      </c>
      <c r="C76" s="313"/>
      <c r="D76" s="314"/>
      <c r="E76" s="349"/>
      <c r="F76" s="66">
        <v>2</v>
      </c>
      <c r="G76" s="115" t="s">
        <v>1061</v>
      </c>
      <c r="H76" s="62" t="s">
        <v>587</v>
      </c>
      <c r="I76" s="61">
        <f>AE76-AD76</f>
        <v>6.1999999999999318</v>
      </c>
      <c r="J76" s="66" t="s">
        <v>1802</v>
      </c>
      <c r="K76" s="61">
        <v>3.5</v>
      </c>
      <c r="L76" s="61">
        <v>4.7</v>
      </c>
      <c r="M76" s="61">
        <v>4.7</v>
      </c>
      <c r="N76" s="66">
        <v>1</v>
      </c>
      <c r="O76" s="66" t="s">
        <v>1805</v>
      </c>
      <c r="P76" s="66" t="s">
        <v>1803</v>
      </c>
      <c r="Q76" s="66" t="s">
        <v>1811</v>
      </c>
      <c r="R76" s="66">
        <v>0</v>
      </c>
      <c r="S76" s="66" t="s">
        <v>1803</v>
      </c>
      <c r="T76" s="66">
        <v>0</v>
      </c>
      <c r="U76" s="66" t="s">
        <v>1809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1807</v>
      </c>
      <c r="AA76" s="66" t="s">
        <v>1805</v>
      </c>
      <c r="AB76" s="67">
        <v>0</v>
      </c>
      <c r="AD76" s="63">
        <f>'[1]NGANJUK''Z'!$L$270</f>
        <v>671.2</v>
      </c>
      <c r="AE76" s="89">
        <v>677.4</v>
      </c>
    </row>
    <row r="77" spans="1:31" s="68" customFormat="1" ht="15" customHeight="1">
      <c r="A77" s="313"/>
      <c r="B77" s="64"/>
      <c r="C77" s="313"/>
      <c r="D77" s="314"/>
      <c r="E77" s="349"/>
      <c r="F77" s="66"/>
      <c r="G77" s="115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D77" s="63"/>
      <c r="AE77" s="89"/>
    </row>
    <row r="78" spans="1:31" s="68" customFormat="1" ht="15" customHeight="1">
      <c r="A78" s="313"/>
      <c r="B78" s="64">
        <v>190</v>
      </c>
      <c r="C78" s="313"/>
      <c r="D78" s="314"/>
      <c r="E78" s="349"/>
      <c r="F78" s="66">
        <v>3</v>
      </c>
      <c r="G78" s="115" t="s">
        <v>1062</v>
      </c>
      <c r="H78" s="62" t="s">
        <v>588</v>
      </c>
      <c r="I78" s="61">
        <f>AE78-AD78</f>
        <v>7.5999999999999091</v>
      </c>
      <c r="J78" s="66" t="s">
        <v>1802</v>
      </c>
      <c r="K78" s="61">
        <v>3</v>
      </c>
      <c r="L78" s="61">
        <v>3</v>
      </c>
      <c r="M78" s="61">
        <v>3</v>
      </c>
      <c r="N78" s="66">
        <v>1</v>
      </c>
      <c r="O78" s="66" t="s">
        <v>1807</v>
      </c>
      <c r="P78" s="66" t="s">
        <v>1803</v>
      </c>
      <c r="Q78" s="66" t="s">
        <v>1811</v>
      </c>
      <c r="R78" s="66">
        <v>0</v>
      </c>
      <c r="S78" s="66" t="s">
        <v>1803</v>
      </c>
      <c r="T78" s="66">
        <v>0</v>
      </c>
      <c r="U78" s="66" t="s">
        <v>1809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1807</v>
      </c>
      <c r="AA78" s="66" t="s">
        <v>1805</v>
      </c>
      <c r="AB78" s="67">
        <v>0</v>
      </c>
      <c r="AD78" s="63">
        <f>'[1]NGANJUK''Z'!$L$270</f>
        <v>671.2</v>
      </c>
      <c r="AE78" s="89">
        <v>678.8</v>
      </c>
    </row>
    <row r="79" spans="1:31" s="68" customFormat="1" ht="15" customHeight="1">
      <c r="A79" s="313"/>
      <c r="B79" s="64"/>
      <c r="C79" s="316"/>
      <c r="D79" s="318"/>
      <c r="E79" s="344"/>
      <c r="F79" s="180"/>
      <c r="G79" s="234"/>
      <c r="H79" s="126"/>
      <c r="I79" s="197"/>
      <c r="J79" s="180"/>
      <c r="K79" s="197"/>
      <c r="L79" s="197"/>
      <c r="M79" s="197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91"/>
      <c r="AD79" s="63"/>
      <c r="AE79" s="89"/>
    </row>
    <row r="80" spans="1:31" s="68" customFormat="1" ht="15" customHeight="1" thickBot="1">
      <c r="A80" s="313"/>
      <c r="B80" s="64">
        <v>191</v>
      </c>
      <c r="C80" s="317"/>
      <c r="D80" s="319"/>
      <c r="E80" s="364"/>
      <c r="F80" s="83">
        <v>4</v>
      </c>
      <c r="G80" s="210" t="s">
        <v>1063</v>
      </c>
      <c r="H80" s="202" t="s">
        <v>589</v>
      </c>
      <c r="I80" s="82">
        <f>AE80-AD80</f>
        <v>7.6999999999999318</v>
      </c>
      <c r="J80" s="83" t="s">
        <v>1802</v>
      </c>
      <c r="K80" s="82">
        <v>3</v>
      </c>
      <c r="L80" s="82">
        <v>3</v>
      </c>
      <c r="M80" s="82">
        <v>3</v>
      </c>
      <c r="N80" s="83">
        <v>1</v>
      </c>
      <c r="O80" s="83" t="s">
        <v>1807</v>
      </c>
      <c r="P80" s="83" t="s">
        <v>1803</v>
      </c>
      <c r="Q80" s="83" t="s">
        <v>1811</v>
      </c>
      <c r="R80" s="83">
        <v>0</v>
      </c>
      <c r="S80" s="83" t="s">
        <v>1803</v>
      </c>
      <c r="T80" s="83">
        <v>0</v>
      </c>
      <c r="U80" s="83" t="s">
        <v>1809</v>
      </c>
      <c r="V80" s="83">
        <v>0</v>
      </c>
      <c r="W80" s="83" t="s">
        <v>1806</v>
      </c>
      <c r="X80" s="83" t="s">
        <v>1805</v>
      </c>
      <c r="Y80" s="83">
        <v>0</v>
      </c>
      <c r="Z80" s="83" t="s">
        <v>1807</v>
      </c>
      <c r="AA80" s="83" t="s">
        <v>1805</v>
      </c>
      <c r="AB80" s="84">
        <v>0</v>
      </c>
      <c r="AD80" s="63">
        <f>'[1]NGANJUK''Z'!$L$270</f>
        <v>671.2</v>
      </c>
      <c r="AE80" s="89">
        <v>678.9</v>
      </c>
    </row>
    <row r="81" spans="1:31" s="68" customFormat="1" ht="15" customHeight="1" thickBot="1">
      <c r="A81" s="64"/>
      <c r="B81" s="64"/>
      <c r="C81" s="112"/>
      <c r="D81" s="113"/>
      <c r="E81" s="122"/>
      <c r="F81" s="227"/>
      <c r="G81" s="237"/>
      <c r="H81" s="225"/>
      <c r="I81" s="229"/>
      <c r="J81" s="227"/>
      <c r="K81" s="229"/>
      <c r="L81" s="229"/>
      <c r="M81" s="229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38"/>
      <c r="AD81" s="63"/>
      <c r="AE81" s="89"/>
    </row>
    <row r="82" spans="1:31" s="68" customFormat="1" ht="15" customHeight="1">
      <c r="A82" s="146" t="s">
        <v>445</v>
      </c>
      <c r="B82" s="64">
        <v>192</v>
      </c>
      <c r="C82" s="359" t="s">
        <v>1208</v>
      </c>
      <c r="D82" s="347">
        <v>4.8</v>
      </c>
      <c r="E82" s="357" t="s">
        <v>1207</v>
      </c>
      <c r="F82" s="78">
        <v>1</v>
      </c>
      <c r="G82" s="78" t="s">
        <v>1209</v>
      </c>
      <c r="H82" s="95" t="s">
        <v>446</v>
      </c>
      <c r="I82" s="81">
        <f>AE82-AD82</f>
        <v>1.3000000000000114</v>
      </c>
      <c r="J82" s="78" t="s">
        <v>1802</v>
      </c>
      <c r="K82" s="81">
        <v>3.5</v>
      </c>
      <c r="L82" s="81">
        <v>4.5999999999999996</v>
      </c>
      <c r="M82" s="81">
        <v>4.5999999999999996</v>
      </c>
      <c r="N82" s="78">
        <v>1</v>
      </c>
      <c r="O82" s="78" t="s">
        <v>1807</v>
      </c>
      <c r="P82" s="78" t="s">
        <v>1803</v>
      </c>
      <c r="Q82" s="78" t="s">
        <v>1811</v>
      </c>
      <c r="R82" s="78">
        <v>0</v>
      </c>
      <c r="S82" s="78" t="s">
        <v>1803</v>
      </c>
      <c r="T82" s="78">
        <v>0</v>
      </c>
      <c r="U82" s="78" t="s">
        <v>1809</v>
      </c>
      <c r="V82" s="78">
        <v>0</v>
      </c>
      <c r="W82" s="78" t="s">
        <v>1806</v>
      </c>
      <c r="X82" s="78" t="s">
        <v>1805</v>
      </c>
      <c r="Y82" s="78">
        <v>0</v>
      </c>
      <c r="Z82" s="78" t="s">
        <v>1807</v>
      </c>
      <c r="AA82" s="78" t="s">
        <v>1805</v>
      </c>
      <c r="AB82" s="79">
        <v>0</v>
      </c>
      <c r="AD82" s="63">
        <f>'[1]NGANJUK''Z'!$L$181</f>
        <v>265.89999999999998</v>
      </c>
      <c r="AE82" s="88">
        <v>267.2</v>
      </c>
    </row>
    <row r="83" spans="1:31" s="68" customFormat="1" ht="15" customHeight="1">
      <c r="A83" s="146"/>
      <c r="B83" s="64"/>
      <c r="C83" s="325"/>
      <c r="D83" s="329"/>
      <c r="E83" s="323"/>
      <c r="F83" s="97"/>
      <c r="G83" s="97"/>
      <c r="H83" s="101"/>
      <c r="I83" s="102"/>
      <c r="J83" s="97"/>
      <c r="K83" s="102"/>
      <c r="L83" s="102"/>
      <c r="M83" s="102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103"/>
      <c r="AD83" s="63"/>
      <c r="AE83" s="88"/>
    </row>
    <row r="84" spans="1:31" s="68" customFormat="1" ht="15" customHeight="1">
      <c r="A84" s="147"/>
      <c r="B84" s="64">
        <v>193</v>
      </c>
      <c r="C84" s="375"/>
      <c r="D84" s="331"/>
      <c r="E84" s="324"/>
      <c r="F84" s="97">
        <v>2</v>
      </c>
      <c r="G84" s="66" t="s">
        <v>1210</v>
      </c>
      <c r="H84" s="62" t="s">
        <v>1211</v>
      </c>
      <c r="I84" s="102">
        <v>1.9</v>
      </c>
      <c r="J84" s="66" t="s">
        <v>1802</v>
      </c>
      <c r="K84" s="61">
        <v>3.5</v>
      </c>
      <c r="L84" s="61">
        <v>4.5999999999999996</v>
      </c>
      <c r="M84" s="61">
        <v>4.5999999999999996</v>
      </c>
      <c r="N84" s="66">
        <v>1</v>
      </c>
      <c r="O84" s="66" t="s">
        <v>1807</v>
      </c>
      <c r="P84" s="66" t="s">
        <v>1803</v>
      </c>
      <c r="Q84" s="66" t="s">
        <v>1811</v>
      </c>
      <c r="R84" s="66">
        <v>0</v>
      </c>
      <c r="S84" s="66" t="s">
        <v>1803</v>
      </c>
      <c r="T84" s="66">
        <v>0</v>
      </c>
      <c r="U84" s="66" t="s">
        <v>1809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1807</v>
      </c>
      <c r="AA84" s="66" t="s">
        <v>1805</v>
      </c>
      <c r="AB84" s="67">
        <v>0</v>
      </c>
      <c r="AD84" s="63"/>
      <c r="AE84" s="88"/>
    </row>
    <row r="85" spans="1:31" s="68" customFormat="1" ht="15" customHeight="1">
      <c r="A85" s="236"/>
      <c r="B85" s="64"/>
      <c r="C85" s="148"/>
      <c r="D85" s="100"/>
      <c r="E85" s="101"/>
      <c r="F85" s="97"/>
      <c r="G85" s="66"/>
      <c r="H85" s="62"/>
      <c r="I85" s="102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  <c r="AE85" s="88"/>
    </row>
    <row r="86" spans="1:31" s="68" customFormat="1" ht="15" customHeight="1">
      <c r="A86" s="141">
        <v>9042</v>
      </c>
      <c r="B86" s="64">
        <v>18</v>
      </c>
      <c r="C86" s="99" t="s">
        <v>1212</v>
      </c>
      <c r="D86" s="100">
        <v>1.3</v>
      </c>
      <c r="E86" s="98" t="s">
        <v>1213</v>
      </c>
      <c r="F86" s="66">
        <v>2</v>
      </c>
      <c r="G86" s="66" t="s">
        <v>1214</v>
      </c>
      <c r="H86" s="62" t="s">
        <v>400</v>
      </c>
      <c r="I86" s="61">
        <v>0.4</v>
      </c>
      <c r="J86" s="66" t="s">
        <v>1802</v>
      </c>
      <c r="K86" s="61">
        <v>47.5</v>
      </c>
      <c r="L86" s="61">
        <v>2.5</v>
      </c>
      <c r="M86" s="61">
        <v>2.5</v>
      </c>
      <c r="N86" s="66">
        <v>4</v>
      </c>
      <c r="O86" s="66" t="s">
        <v>1805</v>
      </c>
      <c r="P86" s="66" t="s">
        <v>1803</v>
      </c>
      <c r="Q86" s="66" t="s">
        <v>1811</v>
      </c>
      <c r="R86" s="66">
        <v>0</v>
      </c>
      <c r="S86" s="66" t="s">
        <v>1803</v>
      </c>
      <c r="T86" s="66">
        <v>0</v>
      </c>
      <c r="U86" s="66" t="s">
        <v>1809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1807</v>
      </c>
      <c r="AA86" s="66" t="s">
        <v>1805</v>
      </c>
      <c r="AB86" s="67">
        <v>0</v>
      </c>
      <c r="AE86" s="87">
        <v>692.6</v>
      </c>
    </row>
    <row r="87" spans="1:31" s="68" customFormat="1" ht="15" customHeight="1">
      <c r="A87" s="240"/>
      <c r="B87" s="64"/>
      <c r="C87" s="99"/>
      <c r="D87" s="100"/>
      <c r="E87" s="98"/>
      <c r="F87" s="66"/>
      <c r="G87" s="66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E87" s="87"/>
    </row>
    <row r="88" spans="1:31" s="68" customFormat="1" ht="15" customHeight="1">
      <c r="A88" s="313">
        <v>9065</v>
      </c>
      <c r="B88" s="64">
        <v>72</v>
      </c>
      <c r="C88" s="313">
        <v>9014</v>
      </c>
      <c r="D88" s="314">
        <v>1</v>
      </c>
      <c r="E88" s="349" t="s">
        <v>1215</v>
      </c>
      <c r="F88" s="66">
        <v>1</v>
      </c>
      <c r="G88" s="115" t="s">
        <v>1216</v>
      </c>
      <c r="H88" s="62" t="s">
        <v>430</v>
      </c>
      <c r="I88" s="61">
        <f>AE88-AD88</f>
        <v>1.6999999999999318</v>
      </c>
      <c r="J88" s="66" t="s">
        <v>1802</v>
      </c>
      <c r="K88" s="61">
        <v>4</v>
      </c>
      <c r="L88" s="61">
        <v>4</v>
      </c>
      <c r="M88" s="61">
        <v>4</v>
      </c>
      <c r="N88" s="66">
        <v>1</v>
      </c>
      <c r="O88" s="66" t="s">
        <v>1807</v>
      </c>
      <c r="P88" s="66" t="s">
        <v>1803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1809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1807</v>
      </c>
      <c r="AA88" s="66" t="s">
        <v>1805</v>
      </c>
      <c r="AB88" s="67">
        <v>0</v>
      </c>
      <c r="AD88" s="63">
        <f>'[1]NGANJUK''Z'!$L$119</f>
        <v>849.7</v>
      </c>
      <c r="AE88" s="87">
        <v>851.4</v>
      </c>
    </row>
    <row r="89" spans="1:31" s="68" customFormat="1" ht="15" customHeight="1">
      <c r="A89" s="313"/>
      <c r="B89" s="64"/>
      <c r="C89" s="313"/>
      <c r="D89" s="314"/>
      <c r="E89" s="349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  <c r="AE89" s="87"/>
    </row>
    <row r="90" spans="1:31" s="68" customFormat="1" ht="15" customHeight="1">
      <c r="A90" s="313"/>
      <c r="B90" s="64">
        <v>73</v>
      </c>
      <c r="C90" s="313"/>
      <c r="D90" s="314"/>
      <c r="E90" s="349"/>
      <c r="F90" s="66">
        <v>2</v>
      </c>
      <c r="G90" s="115" t="s">
        <v>1217</v>
      </c>
      <c r="H90" s="62" t="s">
        <v>431</v>
      </c>
      <c r="I90" s="61">
        <f>AE90-AD88</f>
        <v>2.0999999999999091</v>
      </c>
      <c r="J90" s="66" t="s">
        <v>1802</v>
      </c>
      <c r="K90" s="61">
        <v>8</v>
      </c>
      <c r="L90" s="61">
        <v>2.5</v>
      </c>
      <c r="M90" s="61">
        <v>2.5</v>
      </c>
      <c r="N90" s="66">
        <v>1</v>
      </c>
      <c r="O90" s="66" t="s">
        <v>1807</v>
      </c>
      <c r="P90" s="66" t="s">
        <v>1803</v>
      </c>
      <c r="Q90" s="66" t="s">
        <v>1811</v>
      </c>
      <c r="R90" s="66">
        <v>0</v>
      </c>
      <c r="S90" s="66" t="s">
        <v>1803</v>
      </c>
      <c r="T90" s="66">
        <v>0</v>
      </c>
      <c r="U90" s="66" t="s">
        <v>1809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1807</v>
      </c>
      <c r="AA90" s="66" t="s">
        <v>1805</v>
      </c>
      <c r="AB90" s="67">
        <v>0</v>
      </c>
      <c r="AE90" s="87">
        <v>851.8</v>
      </c>
    </row>
    <row r="91" spans="1:31" s="68" customFormat="1" ht="15" customHeight="1">
      <c r="A91" s="64"/>
      <c r="B91" s="64"/>
      <c r="C91" s="64"/>
      <c r="D91" s="65"/>
      <c r="E91" s="80"/>
      <c r="F91" s="66"/>
      <c r="G91" s="115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E91" s="87"/>
    </row>
    <row r="92" spans="1:31" s="68" customFormat="1" ht="15" customHeight="1">
      <c r="A92" s="313">
        <v>9033</v>
      </c>
      <c r="B92" s="64">
        <v>74</v>
      </c>
      <c r="C92" s="313">
        <v>9015</v>
      </c>
      <c r="D92" s="314">
        <v>4.4000000000000004</v>
      </c>
      <c r="E92" s="349" t="s">
        <v>1218</v>
      </c>
      <c r="F92" s="66">
        <v>1</v>
      </c>
      <c r="G92" s="118" t="s">
        <v>1219</v>
      </c>
      <c r="H92" s="62" t="s">
        <v>391</v>
      </c>
      <c r="I92" s="61">
        <f>AE92-AD92</f>
        <v>1.8000000000000114</v>
      </c>
      <c r="J92" s="66" t="s">
        <v>1802</v>
      </c>
      <c r="K92" s="61">
        <v>6</v>
      </c>
      <c r="L92" s="61">
        <v>4</v>
      </c>
      <c r="M92" s="61">
        <v>4</v>
      </c>
      <c r="N92" s="66">
        <v>1</v>
      </c>
      <c r="O92" s="66" t="s">
        <v>1807</v>
      </c>
      <c r="P92" s="66" t="s">
        <v>1803</v>
      </c>
      <c r="Q92" s="66" t="s">
        <v>1811</v>
      </c>
      <c r="R92" s="66">
        <v>0</v>
      </c>
      <c r="S92" s="66" t="s">
        <v>1803</v>
      </c>
      <c r="T92" s="66">
        <v>0</v>
      </c>
      <c r="U92" s="66" t="s">
        <v>1809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1807</v>
      </c>
      <c r="AA92" s="66" t="s">
        <v>1805</v>
      </c>
      <c r="AB92" s="67">
        <v>0</v>
      </c>
      <c r="AD92" s="63">
        <f>'[1]NGANJUK''Z'!$L$58</f>
        <v>245.1</v>
      </c>
      <c r="AE92" s="87">
        <v>246.9</v>
      </c>
    </row>
    <row r="93" spans="1:31" s="68" customFormat="1" ht="15" customHeight="1">
      <c r="A93" s="313"/>
      <c r="B93" s="64"/>
      <c r="C93" s="313"/>
      <c r="D93" s="314"/>
      <c r="E93" s="349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  <c r="AE93" s="87"/>
    </row>
    <row r="94" spans="1:31" s="68" customFormat="1" ht="15" customHeight="1">
      <c r="A94" s="313"/>
      <c r="B94" s="64">
        <v>75</v>
      </c>
      <c r="C94" s="313"/>
      <c r="D94" s="314"/>
      <c r="E94" s="349"/>
      <c r="F94" s="66">
        <v>2</v>
      </c>
      <c r="G94" s="118" t="s">
        <v>1220</v>
      </c>
      <c r="H94" s="62" t="s">
        <v>392</v>
      </c>
      <c r="I94" s="61">
        <f>AE94-AD92</f>
        <v>3.3000000000000114</v>
      </c>
      <c r="J94" s="66" t="s">
        <v>1802</v>
      </c>
      <c r="K94" s="61">
        <v>7</v>
      </c>
      <c r="L94" s="61">
        <v>2.5</v>
      </c>
      <c r="M94" s="61">
        <v>2.5</v>
      </c>
      <c r="N94" s="66">
        <v>2</v>
      </c>
      <c r="O94" s="66" t="s">
        <v>1805</v>
      </c>
      <c r="P94" s="66" t="s">
        <v>1803</v>
      </c>
      <c r="Q94" s="66" t="s">
        <v>1811</v>
      </c>
      <c r="R94" s="66">
        <v>0</v>
      </c>
      <c r="S94" s="66" t="s">
        <v>1803</v>
      </c>
      <c r="T94" s="66">
        <v>0</v>
      </c>
      <c r="U94" s="66" t="s">
        <v>1809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1807</v>
      </c>
      <c r="AA94" s="66" t="s">
        <v>1805</v>
      </c>
      <c r="AB94" s="67">
        <v>0</v>
      </c>
      <c r="AE94" s="87">
        <v>248.4</v>
      </c>
    </row>
    <row r="95" spans="1:31" s="68" customFormat="1" ht="15" customHeight="1">
      <c r="A95" s="64"/>
      <c r="B95" s="64"/>
      <c r="C95" s="64"/>
      <c r="D95" s="65"/>
      <c r="E95" s="80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E95" s="87"/>
    </row>
    <row r="96" spans="1:31" s="68" customFormat="1" ht="30" customHeight="1">
      <c r="A96" s="64">
        <v>9032</v>
      </c>
      <c r="B96" s="64">
        <v>76</v>
      </c>
      <c r="C96" s="64">
        <v>9016</v>
      </c>
      <c r="D96" s="65">
        <v>3.9</v>
      </c>
      <c r="E96" s="80" t="s">
        <v>389</v>
      </c>
      <c r="F96" s="66">
        <v>1</v>
      </c>
      <c r="G96" s="118" t="s">
        <v>1221</v>
      </c>
      <c r="H96" s="62" t="s">
        <v>390</v>
      </c>
      <c r="I96" s="61">
        <f>AE96-AD96</f>
        <v>0.70000000000001705</v>
      </c>
      <c r="J96" s="66" t="s">
        <v>1802</v>
      </c>
      <c r="K96" s="61">
        <v>5.5</v>
      </c>
      <c r="L96" s="61">
        <v>2.5</v>
      </c>
      <c r="M96" s="61">
        <v>2.5</v>
      </c>
      <c r="N96" s="66">
        <v>1</v>
      </c>
      <c r="O96" s="66" t="s">
        <v>1807</v>
      </c>
      <c r="P96" s="66" t="s">
        <v>1803</v>
      </c>
      <c r="Q96" s="66" t="s">
        <v>1811</v>
      </c>
      <c r="R96" s="66">
        <v>0</v>
      </c>
      <c r="S96" s="66" t="s">
        <v>1803</v>
      </c>
      <c r="T96" s="66">
        <v>0</v>
      </c>
      <c r="U96" s="66" t="s">
        <v>1809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1807</v>
      </c>
      <c r="AA96" s="66" t="s">
        <v>1805</v>
      </c>
      <c r="AB96" s="67">
        <v>0</v>
      </c>
      <c r="AD96" s="63">
        <f>'[1]NGANJUK''Z'!$L$53</f>
        <v>237.1</v>
      </c>
      <c r="AE96" s="87">
        <v>237.8</v>
      </c>
    </row>
    <row r="97" spans="1:31" s="68" customFormat="1" ht="30" customHeight="1">
      <c r="A97" s="64"/>
      <c r="B97" s="64"/>
      <c r="C97" s="64"/>
      <c r="D97" s="65"/>
      <c r="E97" s="80"/>
      <c r="F97" s="66"/>
      <c r="G97" s="118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  <c r="AE97" s="87"/>
    </row>
    <row r="98" spans="1:31" s="68" customFormat="1" ht="15" customHeight="1">
      <c r="A98" s="64">
        <v>9031</v>
      </c>
      <c r="B98" s="64">
        <v>77</v>
      </c>
      <c r="C98" s="64">
        <v>9017</v>
      </c>
      <c r="D98" s="65">
        <v>2.1</v>
      </c>
      <c r="E98" s="80" t="s">
        <v>387</v>
      </c>
      <c r="F98" s="66">
        <v>1</v>
      </c>
      <c r="G98" s="118" t="s">
        <v>1222</v>
      </c>
      <c r="H98" s="62" t="s">
        <v>388</v>
      </c>
      <c r="I98" s="61">
        <f>AE98-AD98</f>
        <v>5.7000000000000171</v>
      </c>
      <c r="J98" s="66" t="s">
        <v>1802</v>
      </c>
      <c r="K98" s="61">
        <v>2.5</v>
      </c>
      <c r="L98" s="61">
        <v>2.5</v>
      </c>
      <c r="M98" s="61">
        <v>2.5</v>
      </c>
      <c r="N98" s="66">
        <v>1</v>
      </c>
      <c r="O98" s="66" t="s">
        <v>1807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1809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1807</v>
      </c>
      <c r="AA98" s="66" t="s">
        <v>1805</v>
      </c>
      <c r="AB98" s="67">
        <v>0</v>
      </c>
      <c r="AD98" s="63">
        <f>'[1]NGANJUK''Z'!$L$50</f>
        <v>234.2</v>
      </c>
      <c r="AE98" s="87">
        <v>239.9</v>
      </c>
    </row>
    <row r="99" spans="1:31" s="68" customFormat="1" ht="15" customHeight="1">
      <c r="A99" s="187"/>
      <c r="B99" s="64"/>
      <c r="C99" s="111"/>
      <c r="D99" s="124"/>
      <c r="E99" s="128"/>
      <c r="F99" s="66"/>
      <c r="G99" s="118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D99" s="63"/>
      <c r="AE99" s="87"/>
    </row>
    <row r="100" spans="1:31" s="68" customFormat="1" ht="15" customHeight="1">
      <c r="A100" s="123"/>
      <c r="B100" s="64">
        <v>78</v>
      </c>
      <c r="C100" s="316">
        <v>9018</v>
      </c>
      <c r="D100" s="318">
        <v>6.1</v>
      </c>
      <c r="E100" s="320" t="s">
        <v>563</v>
      </c>
      <c r="F100" s="66">
        <v>1</v>
      </c>
      <c r="G100" s="118" t="s">
        <v>1223</v>
      </c>
      <c r="H100" s="62" t="s">
        <v>564</v>
      </c>
      <c r="I100" s="61">
        <f>AE100-AD100</f>
        <v>2.5999999999999659</v>
      </c>
      <c r="J100" s="66" t="s">
        <v>1802</v>
      </c>
      <c r="K100" s="61">
        <v>3.5</v>
      </c>
      <c r="L100" s="61">
        <v>5</v>
      </c>
      <c r="M100" s="61">
        <v>5</v>
      </c>
      <c r="N100" s="66">
        <v>1</v>
      </c>
      <c r="O100" s="66" t="s">
        <v>1807</v>
      </c>
      <c r="P100" s="66" t="s">
        <v>1803</v>
      </c>
      <c r="Q100" s="66" t="s">
        <v>1811</v>
      </c>
      <c r="R100" s="66">
        <v>0</v>
      </c>
      <c r="S100" s="66" t="s">
        <v>1803</v>
      </c>
      <c r="T100" s="66">
        <v>0</v>
      </c>
      <c r="U100" s="66" t="s">
        <v>1809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1807</v>
      </c>
      <c r="AA100" s="66" t="s">
        <v>1805</v>
      </c>
      <c r="AB100" s="67">
        <v>0</v>
      </c>
      <c r="AD100" s="63">
        <f>'[1]NGANJUK''Z'!$L$243</f>
        <v>326.3</v>
      </c>
      <c r="AE100" s="89">
        <v>328.9</v>
      </c>
    </row>
    <row r="101" spans="1:31" s="68" customFormat="1" ht="15" customHeight="1">
      <c r="A101" s="123"/>
      <c r="B101" s="64"/>
      <c r="C101" s="325"/>
      <c r="D101" s="329"/>
      <c r="E101" s="323"/>
      <c r="F101" s="66"/>
      <c r="G101" s="118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D101" s="63"/>
      <c r="AE101" s="89"/>
    </row>
    <row r="102" spans="1:31" s="68" customFormat="1" ht="15" customHeight="1">
      <c r="A102" s="149">
        <v>109</v>
      </c>
      <c r="B102" s="64">
        <v>79</v>
      </c>
      <c r="C102" s="325"/>
      <c r="D102" s="329"/>
      <c r="E102" s="323"/>
      <c r="F102" s="66">
        <v>2</v>
      </c>
      <c r="G102" s="118" t="s">
        <v>1224</v>
      </c>
      <c r="H102" s="62" t="s">
        <v>565</v>
      </c>
      <c r="I102" s="61">
        <f>AE102-AD102</f>
        <v>3.0999999999999659</v>
      </c>
      <c r="J102" s="66" t="s">
        <v>1802</v>
      </c>
      <c r="K102" s="61">
        <v>4</v>
      </c>
      <c r="L102" s="61">
        <v>3.5</v>
      </c>
      <c r="M102" s="61">
        <v>3.5</v>
      </c>
      <c r="N102" s="66">
        <v>1</v>
      </c>
      <c r="O102" s="66" t="s">
        <v>1807</v>
      </c>
      <c r="P102" s="66" t="s">
        <v>1803</v>
      </c>
      <c r="Q102" s="66" t="s">
        <v>1811</v>
      </c>
      <c r="R102" s="66">
        <v>0</v>
      </c>
      <c r="S102" s="66" t="s">
        <v>1803</v>
      </c>
      <c r="T102" s="66">
        <v>0</v>
      </c>
      <c r="U102" s="66" t="s">
        <v>1809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1807</v>
      </c>
      <c r="AA102" s="66" t="s">
        <v>1805</v>
      </c>
      <c r="AB102" s="67">
        <v>0</v>
      </c>
      <c r="AD102" s="63">
        <f>'[1]NGANJUK''Z'!$L$243</f>
        <v>326.3</v>
      </c>
      <c r="AE102" s="89">
        <v>329.4</v>
      </c>
    </row>
    <row r="103" spans="1:31" s="68" customFormat="1" ht="15" customHeight="1">
      <c r="A103" s="241"/>
      <c r="B103" s="64"/>
      <c r="C103" s="325"/>
      <c r="D103" s="329"/>
      <c r="E103" s="323"/>
      <c r="F103" s="97"/>
      <c r="G103" s="118"/>
      <c r="H103" s="101"/>
      <c r="I103" s="102"/>
      <c r="J103" s="66"/>
      <c r="K103" s="102"/>
      <c r="L103" s="61"/>
      <c r="M103" s="61"/>
      <c r="N103" s="97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D103" s="63"/>
      <c r="AE103" s="89"/>
    </row>
    <row r="104" spans="1:31" s="68" customFormat="1" ht="15" customHeight="1">
      <c r="A104" s="64"/>
      <c r="B104" s="64">
        <v>80</v>
      </c>
      <c r="C104" s="332"/>
      <c r="D104" s="331"/>
      <c r="E104" s="324"/>
      <c r="F104" s="97">
        <v>3</v>
      </c>
      <c r="G104" s="118" t="s">
        <v>1225</v>
      </c>
      <c r="H104" s="101" t="s">
        <v>1226</v>
      </c>
      <c r="I104" s="102">
        <v>5.2</v>
      </c>
      <c r="J104" s="66" t="s">
        <v>1802</v>
      </c>
      <c r="K104" s="102">
        <v>4</v>
      </c>
      <c r="L104" s="61">
        <v>4</v>
      </c>
      <c r="M104" s="61">
        <v>3.5</v>
      </c>
      <c r="N104" s="97">
        <v>1</v>
      </c>
      <c r="O104" s="66" t="s">
        <v>1807</v>
      </c>
      <c r="P104" s="66" t="s">
        <v>1803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1809</v>
      </c>
      <c r="V104" s="66">
        <v>1</v>
      </c>
      <c r="W104" s="66" t="s">
        <v>1806</v>
      </c>
      <c r="X104" s="66" t="s">
        <v>1805</v>
      </c>
      <c r="Y104" s="66">
        <v>1</v>
      </c>
      <c r="Z104" s="66" t="s">
        <v>1807</v>
      </c>
      <c r="AA104" s="66" t="s">
        <v>1805</v>
      </c>
      <c r="AB104" s="67">
        <v>0</v>
      </c>
      <c r="AD104" s="63"/>
      <c r="AE104" s="89"/>
    </row>
    <row r="105" spans="1:31" s="68" customFormat="1" ht="15" customHeight="1">
      <c r="A105" s="64"/>
      <c r="B105" s="64"/>
      <c r="C105" s="99"/>
      <c r="D105" s="100"/>
      <c r="E105" s="101"/>
      <c r="F105" s="97"/>
      <c r="G105" s="118"/>
      <c r="H105" s="101"/>
      <c r="I105" s="102"/>
      <c r="J105" s="66"/>
      <c r="K105" s="102"/>
      <c r="L105" s="61"/>
      <c r="M105" s="61"/>
      <c r="N105" s="97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D105" s="63"/>
      <c r="AE105" s="89"/>
    </row>
    <row r="106" spans="1:31" s="68" customFormat="1" ht="15" customHeight="1">
      <c r="A106" s="313">
        <v>9063</v>
      </c>
      <c r="B106" s="64">
        <v>81</v>
      </c>
      <c r="C106" s="313">
        <v>9019</v>
      </c>
      <c r="D106" s="314">
        <v>2.5</v>
      </c>
      <c r="E106" s="349" t="s">
        <v>1227</v>
      </c>
      <c r="F106" s="66">
        <v>1</v>
      </c>
      <c r="G106" s="118" t="s">
        <v>1228</v>
      </c>
      <c r="H106" s="62" t="s">
        <v>428</v>
      </c>
      <c r="I106" s="61">
        <f>AE106-AD106</f>
        <v>0.39999999999997726</v>
      </c>
      <c r="J106" s="66" t="s">
        <v>1802</v>
      </c>
      <c r="K106" s="61">
        <v>3</v>
      </c>
      <c r="L106" s="61">
        <v>2.5</v>
      </c>
      <c r="M106" s="61">
        <v>2.5</v>
      </c>
      <c r="N106" s="66">
        <v>1</v>
      </c>
      <c r="O106" s="66" t="s">
        <v>1807</v>
      </c>
      <c r="P106" s="66" t="s">
        <v>1803</v>
      </c>
      <c r="Q106" s="66" t="s">
        <v>1811</v>
      </c>
      <c r="R106" s="66">
        <v>0</v>
      </c>
      <c r="S106" s="66" t="s">
        <v>1803</v>
      </c>
      <c r="T106" s="66">
        <v>0</v>
      </c>
      <c r="U106" s="66" t="s">
        <v>1809</v>
      </c>
      <c r="V106" s="66">
        <v>0</v>
      </c>
      <c r="W106" s="66" t="s">
        <v>1806</v>
      </c>
      <c r="X106" s="66" t="s">
        <v>1805</v>
      </c>
      <c r="Y106" s="66">
        <v>0</v>
      </c>
      <c r="Z106" s="66" t="s">
        <v>1807</v>
      </c>
      <c r="AA106" s="66" t="s">
        <v>1805</v>
      </c>
      <c r="AB106" s="67">
        <v>0</v>
      </c>
      <c r="AD106" s="63">
        <f>'[1]NGANJUK''Z'!$L$114</f>
        <v>839.9</v>
      </c>
      <c r="AE106" s="87">
        <v>840.3</v>
      </c>
    </row>
    <row r="107" spans="1:31" s="68" customFormat="1" ht="15" customHeight="1">
      <c r="A107" s="313"/>
      <c r="B107" s="64"/>
      <c r="C107" s="316"/>
      <c r="D107" s="318"/>
      <c r="E107" s="344"/>
      <c r="F107" s="180"/>
      <c r="G107" s="233"/>
      <c r="H107" s="126"/>
      <c r="I107" s="197"/>
      <c r="J107" s="180"/>
      <c r="K107" s="197"/>
      <c r="L107" s="197"/>
      <c r="M107" s="197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80"/>
      <c r="Z107" s="180"/>
      <c r="AA107" s="180"/>
      <c r="AB107" s="191"/>
      <c r="AD107" s="63"/>
      <c r="AE107" s="87"/>
    </row>
    <row r="108" spans="1:31" s="68" customFormat="1" ht="15" customHeight="1" thickBot="1">
      <c r="A108" s="313"/>
      <c r="B108" s="64">
        <v>82</v>
      </c>
      <c r="C108" s="317"/>
      <c r="D108" s="319"/>
      <c r="E108" s="364"/>
      <c r="F108" s="83">
        <v>2</v>
      </c>
      <c r="G108" s="216" t="s">
        <v>1229</v>
      </c>
      <c r="H108" s="202" t="s">
        <v>429</v>
      </c>
      <c r="I108" s="82">
        <f>AE108-AD106</f>
        <v>1</v>
      </c>
      <c r="J108" s="83" t="s">
        <v>1802</v>
      </c>
      <c r="K108" s="82">
        <v>25</v>
      </c>
      <c r="L108" s="82">
        <v>2.5</v>
      </c>
      <c r="M108" s="82">
        <v>2.5</v>
      </c>
      <c r="N108" s="83">
        <v>1</v>
      </c>
      <c r="O108" s="83" t="s">
        <v>1805</v>
      </c>
      <c r="P108" s="83" t="s">
        <v>1803</v>
      </c>
      <c r="Q108" s="83" t="s">
        <v>1811</v>
      </c>
      <c r="R108" s="83">
        <v>0</v>
      </c>
      <c r="S108" s="83" t="s">
        <v>1803</v>
      </c>
      <c r="T108" s="83">
        <v>0</v>
      </c>
      <c r="U108" s="83" t="s">
        <v>1809</v>
      </c>
      <c r="V108" s="83">
        <v>0</v>
      </c>
      <c r="W108" s="83" t="s">
        <v>1806</v>
      </c>
      <c r="X108" s="83" t="s">
        <v>1805</v>
      </c>
      <c r="Y108" s="83">
        <v>0</v>
      </c>
      <c r="Z108" s="83" t="s">
        <v>1807</v>
      </c>
      <c r="AA108" s="83" t="s">
        <v>1805</v>
      </c>
      <c r="AB108" s="84">
        <v>0</v>
      </c>
      <c r="AE108" s="87">
        <v>840.9</v>
      </c>
    </row>
    <row r="109" spans="1:31" s="68" customFormat="1" ht="15" customHeight="1">
      <c r="A109" s="96"/>
      <c r="B109" s="96"/>
      <c r="C109" s="96"/>
      <c r="D109" s="181"/>
      <c r="F109" s="96"/>
      <c r="G109" s="235"/>
      <c r="H109" s="183"/>
      <c r="I109" s="184"/>
      <c r="J109" s="96"/>
      <c r="K109" s="184"/>
      <c r="L109" s="184"/>
      <c r="M109" s="184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E109" s="87"/>
    </row>
    <row r="110" spans="1:31">
      <c r="F110" s="96"/>
      <c r="G110" s="96"/>
    </row>
    <row r="111" spans="1:31">
      <c r="C111" s="129" t="s">
        <v>1064</v>
      </c>
      <c r="D111"/>
      <c r="E111"/>
      <c r="F111" s="129" t="s">
        <v>1065</v>
      </c>
      <c r="G111"/>
      <c r="H111"/>
      <c r="I111" s="129" t="s">
        <v>1066</v>
      </c>
      <c r="J111"/>
      <c r="K111"/>
      <c r="L111" s="129" t="s">
        <v>1067</v>
      </c>
      <c r="M111"/>
      <c r="N111"/>
      <c r="O111" s="129" t="s">
        <v>1068</v>
      </c>
      <c r="P111"/>
      <c r="Q111"/>
      <c r="R111"/>
      <c r="S111"/>
      <c r="T111" s="129" t="s">
        <v>1069</v>
      </c>
      <c r="U111"/>
      <c r="V111"/>
      <c r="W111"/>
      <c r="X111"/>
      <c r="Y111"/>
      <c r="Z111"/>
      <c r="AA111"/>
    </row>
    <row r="112" spans="1:31">
      <c r="C112" s="130" t="s">
        <v>1070</v>
      </c>
      <c r="D112" s="131" t="s">
        <v>1071</v>
      </c>
      <c r="E112"/>
      <c r="F112" s="132" t="s">
        <v>1072</v>
      </c>
      <c r="G112" s="132" t="s">
        <v>1073</v>
      </c>
      <c r="H112"/>
      <c r="I112" s="132" t="s">
        <v>1074</v>
      </c>
      <c r="J112" s="132" t="s">
        <v>1075</v>
      </c>
      <c r="K112" s="133"/>
      <c r="L112" s="132" t="s">
        <v>1076</v>
      </c>
      <c r="M112" s="132" t="s">
        <v>1077</v>
      </c>
      <c r="N112" s="133"/>
      <c r="O112" s="133"/>
      <c r="P112" s="132"/>
      <c r="Q112" s="132"/>
      <c r="R112" s="133"/>
      <c r="S112" s="133"/>
      <c r="T112" s="132" t="s">
        <v>1078</v>
      </c>
      <c r="U112" s="132" t="s">
        <v>1079</v>
      </c>
      <c r="V112" s="133"/>
      <c r="W112" s="133"/>
      <c r="X112" s="133"/>
      <c r="Y112" s="132" t="s">
        <v>1202</v>
      </c>
      <c r="Z112" s="132" t="s">
        <v>476</v>
      </c>
      <c r="AA112"/>
    </row>
    <row r="113" spans="3:27">
      <c r="C113" s="130" t="s">
        <v>1080</v>
      </c>
      <c r="D113" s="131" t="s">
        <v>1081</v>
      </c>
      <c r="E113"/>
      <c r="F113" s="132" t="s">
        <v>1082</v>
      </c>
      <c r="G113" s="132" t="s">
        <v>1083</v>
      </c>
      <c r="H113"/>
      <c r="I113" s="132" t="s">
        <v>1084</v>
      </c>
      <c r="J113" s="132" t="s">
        <v>1085</v>
      </c>
      <c r="K113" s="133"/>
      <c r="L113" s="132" t="s">
        <v>1086</v>
      </c>
      <c r="M113" s="132" t="s">
        <v>1087</v>
      </c>
      <c r="N113" s="133"/>
      <c r="O113" s="132" t="s">
        <v>1088</v>
      </c>
      <c r="P113" s="132"/>
      <c r="Q113" s="132"/>
      <c r="R113" s="133"/>
      <c r="S113" s="133"/>
      <c r="T113" s="132" t="s">
        <v>1089</v>
      </c>
      <c r="U113" s="132" t="s">
        <v>1090</v>
      </c>
      <c r="V113" s="133"/>
      <c r="W113" s="133"/>
      <c r="X113" s="133"/>
      <c r="Y113" s="132" t="s">
        <v>1084</v>
      </c>
      <c r="Z113" s="132" t="s">
        <v>1204</v>
      </c>
      <c r="AA113"/>
    </row>
    <row r="114" spans="3:27">
      <c r="C114" s="130" t="s">
        <v>1091</v>
      </c>
      <c r="D114" s="131" t="s">
        <v>1092</v>
      </c>
      <c r="E114"/>
      <c r="F114" s="132" t="s">
        <v>1093</v>
      </c>
      <c r="G114" s="132" t="s">
        <v>1094</v>
      </c>
      <c r="H114"/>
      <c r="I114" s="132" t="s">
        <v>1095</v>
      </c>
      <c r="J114" s="132" t="s">
        <v>1096</v>
      </c>
      <c r="K114" s="133"/>
      <c r="L114" s="132" t="s">
        <v>1097</v>
      </c>
      <c r="M114" s="132" t="s">
        <v>1098</v>
      </c>
      <c r="N114" s="133"/>
      <c r="O114" s="132" t="s">
        <v>1099</v>
      </c>
      <c r="P114" s="132" t="s">
        <v>1100</v>
      </c>
      <c r="Q114" s="132"/>
      <c r="R114" s="133"/>
      <c r="S114" s="133"/>
      <c r="T114" s="132" t="s">
        <v>1101</v>
      </c>
      <c r="U114" s="132" t="s">
        <v>1102</v>
      </c>
      <c r="V114" s="133"/>
      <c r="W114" s="133"/>
      <c r="X114" s="133"/>
      <c r="Y114" s="132" t="s">
        <v>1171</v>
      </c>
      <c r="Z114" s="132" t="s">
        <v>1205</v>
      </c>
      <c r="AA114"/>
    </row>
    <row r="115" spans="3:27">
      <c r="C115" s="130" t="s">
        <v>1103</v>
      </c>
      <c r="D115" s="131" t="s">
        <v>1104</v>
      </c>
      <c r="E115"/>
      <c r="F115" s="132" t="s">
        <v>1105</v>
      </c>
      <c r="G115" s="132" t="s">
        <v>1106</v>
      </c>
      <c r="H115"/>
      <c r="I115" s="132" t="s">
        <v>1107</v>
      </c>
      <c r="J115" s="132" t="s">
        <v>1108</v>
      </c>
      <c r="K115" s="133"/>
      <c r="L115" s="132" t="s">
        <v>1109</v>
      </c>
      <c r="M115" s="132" t="s">
        <v>1110</v>
      </c>
      <c r="N115" s="133"/>
      <c r="O115" s="132" t="s">
        <v>1095</v>
      </c>
      <c r="P115" s="132" t="s">
        <v>1111</v>
      </c>
      <c r="Q115" s="132"/>
      <c r="R115" s="133"/>
      <c r="S115" s="133"/>
      <c r="T115" s="132" t="s">
        <v>1112</v>
      </c>
      <c r="U115" s="132" t="s">
        <v>1113</v>
      </c>
      <c r="V115" s="133"/>
      <c r="W115" s="133"/>
      <c r="X115" s="133"/>
      <c r="Y115" s="132" t="s">
        <v>1074</v>
      </c>
      <c r="Z115" s="132" t="s">
        <v>1206</v>
      </c>
      <c r="AA115"/>
    </row>
    <row r="116" spans="3:27">
      <c r="C116"/>
      <c r="D116" s="134"/>
      <c r="E116"/>
      <c r="F116" s="132" t="s">
        <v>1114</v>
      </c>
      <c r="G116" s="132" t="s">
        <v>1115</v>
      </c>
      <c r="H116"/>
      <c r="I116" s="132" t="s">
        <v>1116</v>
      </c>
      <c r="J116" s="132" t="s">
        <v>1117</v>
      </c>
      <c r="K116" s="133"/>
      <c r="L116" s="132" t="s">
        <v>1118</v>
      </c>
      <c r="M116" s="132" t="s">
        <v>1119</v>
      </c>
      <c r="N116" s="133"/>
      <c r="O116" s="133"/>
      <c r="P116" s="133"/>
      <c r="Q116" s="133"/>
      <c r="R116" s="133"/>
      <c r="S116" s="133"/>
      <c r="T116" s="132" t="s">
        <v>1120</v>
      </c>
      <c r="U116" s="132" t="s">
        <v>1121</v>
      </c>
      <c r="V116" s="133"/>
      <c r="W116" s="133"/>
      <c r="X116" s="133"/>
      <c r="Y116" s="132" t="s">
        <v>1132</v>
      </c>
      <c r="Z116" s="132" t="s">
        <v>1148</v>
      </c>
      <c r="AA116"/>
    </row>
    <row r="117" spans="3:27">
      <c r="C117" s="135" t="s">
        <v>1122</v>
      </c>
      <c r="D117" s="134"/>
      <c r="E117"/>
      <c r="F117" s="132" t="s">
        <v>1101</v>
      </c>
      <c r="G117" s="132" t="s">
        <v>1123</v>
      </c>
      <c r="H117"/>
      <c r="I117" s="132" t="s">
        <v>1124</v>
      </c>
      <c r="J117" s="132" t="s">
        <v>1125</v>
      </c>
      <c r="K117" s="133"/>
      <c r="L117" s="132" t="s">
        <v>1126</v>
      </c>
      <c r="M117" s="132" t="s">
        <v>1127</v>
      </c>
      <c r="N117" s="133"/>
      <c r="O117" s="132" t="s">
        <v>1128</v>
      </c>
      <c r="P117" s="132"/>
      <c r="Q117" s="132"/>
      <c r="R117" s="133"/>
      <c r="S117" s="133"/>
      <c r="T117" s="132" t="s">
        <v>1107</v>
      </c>
      <c r="U117" s="132" t="s">
        <v>1129</v>
      </c>
      <c r="V117" s="133"/>
      <c r="W117" s="133"/>
      <c r="X117" s="133"/>
      <c r="Y117" s="133"/>
      <c r="Z117" s="133"/>
      <c r="AA117"/>
    </row>
    <row r="118" spans="3:27">
      <c r="C118" s="130" t="s">
        <v>1130</v>
      </c>
      <c r="D118" s="136" t="s">
        <v>1131</v>
      </c>
      <c r="E118" s="137"/>
      <c r="F118" s="132" t="s">
        <v>1132</v>
      </c>
      <c r="G118" s="132" t="s">
        <v>1133</v>
      </c>
      <c r="H118"/>
      <c r="I118" s="132" t="s">
        <v>1134</v>
      </c>
      <c r="J118" s="132" t="s">
        <v>1135</v>
      </c>
      <c r="K118" s="133"/>
      <c r="L118" s="132" t="s">
        <v>1136</v>
      </c>
      <c r="M118" s="132" t="s">
        <v>1137</v>
      </c>
      <c r="N118" s="133"/>
      <c r="O118" s="132" t="s">
        <v>1138</v>
      </c>
      <c r="P118" s="132" t="s">
        <v>1139</v>
      </c>
      <c r="Q118" s="132"/>
      <c r="R118" s="133"/>
      <c r="S118" s="133"/>
      <c r="T118" s="132" t="s">
        <v>1140</v>
      </c>
      <c r="U118" s="132" t="s">
        <v>1141</v>
      </c>
      <c r="V118" s="133"/>
      <c r="W118" s="133"/>
      <c r="X118" s="133"/>
      <c r="Y118" s="133"/>
      <c r="Z118" s="133"/>
      <c r="AA118"/>
    </row>
    <row r="119" spans="3:27">
      <c r="C119" s="130" t="s">
        <v>1142</v>
      </c>
      <c r="D119" s="136" t="s">
        <v>1143</v>
      </c>
      <c r="E119" s="137"/>
      <c r="F119" s="132" t="s">
        <v>1144</v>
      </c>
      <c r="G119" s="132" t="s">
        <v>1145</v>
      </c>
      <c r="H119"/>
      <c r="I119" s="132"/>
      <c r="J119" s="132" t="s">
        <v>1146</v>
      </c>
      <c r="K119" s="133"/>
      <c r="L119" s="132" t="s">
        <v>1147</v>
      </c>
      <c r="M119" s="132" t="s">
        <v>1148</v>
      </c>
      <c r="N119" s="133"/>
      <c r="O119" s="132" t="s">
        <v>1149</v>
      </c>
      <c r="P119" s="132" t="s">
        <v>1111</v>
      </c>
      <c r="Q119" s="132"/>
      <c r="R119" s="133"/>
      <c r="S119" s="133"/>
      <c r="T119" s="132" t="s">
        <v>1149</v>
      </c>
      <c r="U119" s="132" t="s">
        <v>1150</v>
      </c>
      <c r="V119" s="133"/>
      <c r="W119" s="133"/>
      <c r="X119" s="133"/>
      <c r="Y119" s="133"/>
      <c r="Z119" s="133"/>
      <c r="AA119"/>
    </row>
    <row r="120" spans="3:27">
      <c r="C120" s="130" t="s">
        <v>1151</v>
      </c>
      <c r="D120" s="136" t="s">
        <v>1152</v>
      </c>
      <c r="E120" s="137"/>
      <c r="F120" s="132" t="s">
        <v>1149</v>
      </c>
      <c r="G120" s="132" t="s">
        <v>1153</v>
      </c>
      <c r="H120"/>
      <c r="I120" s="132" t="s">
        <v>1089</v>
      </c>
      <c r="J120" s="132" t="s">
        <v>1154</v>
      </c>
      <c r="K120" s="133"/>
      <c r="L120" s="133"/>
      <c r="M120" s="133"/>
      <c r="N120" s="133"/>
      <c r="O120" s="132" t="s">
        <v>1089</v>
      </c>
      <c r="P120" s="132" t="s">
        <v>1155</v>
      </c>
      <c r="Q120" s="132"/>
      <c r="R120" s="133"/>
      <c r="S120" s="133"/>
      <c r="T120" s="132" t="s">
        <v>1095</v>
      </c>
      <c r="U120" s="132" t="s">
        <v>1156</v>
      </c>
      <c r="V120" s="133"/>
      <c r="W120" s="133"/>
      <c r="X120" s="133"/>
      <c r="Y120" s="133"/>
      <c r="Z120" s="133"/>
      <c r="AA120"/>
    </row>
    <row r="121" spans="3:27">
      <c r="C121" s="130" t="s">
        <v>1157</v>
      </c>
      <c r="D121" s="136" t="s">
        <v>1170</v>
      </c>
      <c r="E121" s="137"/>
      <c r="F121" s="132" t="s">
        <v>1171</v>
      </c>
      <c r="G121" s="132" t="s">
        <v>1172</v>
      </c>
      <c r="H121"/>
      <c r="I121" s="132" t="s">
        <v>1173</v>
      </c>
      <c r="J121" s="132" t="s">
        <v>1174</v>
      </c>
      <c r="K121" s="133"/>
      <c r="L121" s="132"/>
      <c r="M121" s="132"/>
      <c r="N121" s="133"/>
      <c r="O121" s="132" t="s">
        <v>1107</v>
      </c>
      <c r="P121" s="132" t="s">
        <v>1175</v>
      </c>
      <c r="Q121" s="132"/>
      <c r="R121" s="133"/>
      <c r="S121" s="133"/>
      <c r="T121" s="132" t="s">
        <v>1134</v>
      </c>
      <c r="U121" s="132" t="s">
        <v>1176</v>
      </c>
      <c r="V121" s="133"/>
      <c r="W121" s="133"/>
      <c r="X121" s="133"/>
      <c r="Y121" s="133"/>
      <c r="Z121" s="133"/>
      <c r="AA121"/>
    </row>
    <row r="122" spans="3:27">
      <c r="C122" s="130" t="s">
        <v>1177</v>
      </c>
      <c r="D122" s="136" t="s">
        <v>1178</v>
      </c>
      <c r="E122" s="137"/>
      <c r="F122" s="132" t="s">
        <v>1089</v>
      </c>
      <c r="G122" s="132" t="s">
        <v>1179</v>
      </c>
      <c r="H122"/>
      <c r="I122" s="132" t="s">
        <v>1149</v>
      </c>
      <c r="J122" s="132" t="s">
        <v>1085</v>
      </c>
      <c r="K122" s="133"/>
      <c r="L122" s="133"/>
      <c r="M122" s="133"/>
      <c r="N122" s="133"/>
      <c r="O122" s="132" t="s">
        <v>1140</v>
      </c>
      <c r="P122" s="132" t="s">
        <v>1180</v>
      </c>
      <c r="Q122" s="132"/>
      <c r="R122" s="133"/>
      <c r="S122" s="133"/>
      <c r="T122" s="132" t="s">
        <v>1181</v>
      </c>
      <c r="U122" s="132" t="s">
        <v>1182</v>
      </c>
      <c r="V122" s="133"/>
      <c r="W122" s="133"/>
      <c r="X122" s="133"/>
      <c r="Y122" s="133"/>
      <c r="Z122" s="133"/>
      <c r="AA122"/>
    </row>
    <row r="123" spans="3:27">
      <c r="C123" s="130" t="s">
        <v>1183</v>
      </c>
      <c r="D123" s="136" t="s">
        <v>1184</v>
      </c>
      <c r="E123" s="137"/>
      <c r="F123" s="132" t="s">
        <v>1185</v>
      </c>
      <c r="G123" s="132" t="s">
        <v>1186</v>
      </c>
      <c r="H123"/>
      <c r="I123" s="132"/>
      <c r="J123" s="132" t="s">
        <v>1174</v>
      </c>
      <c r="K123" s="133"/>
      <c r="L123" s="132"/>
      <c r="M123" s="132"/>
      <c r="N123" s="133"/>
      <c r="O123" s="132" t="s">
        <v>1132</v>
      </c>
      <c r="P123" s="132" t="s">
        <v>1187</v>
      </c>
      <c r="Q123" s="132"/>
      <c r="R123" s="133"/>
      <c r="S123" s="133"/>
      <c r="T123" s="132" t="s">
        <v>1124</v>
      </c>
      <c r="U123" s="132" t="s">
        <v>1188</v>
      </c>
      <c r="V123" s="133"/>
      <c r="W123" s="133"/>
      <c r="X123" s="133"/>
      <c r="Y123" s="133"/>
      <c r="Z123" s="133"/>
      <c r="AA123"/>
    </row>
    <row r="124" spans="3:27">
      <c r="C124" s="135"/>
      <c r="D124" s="138"/>
      <c r="E124" s="139"/>
      <c r="F124" s="132" t="s">
        <v>1189</v>
      </c>
      <c r="G124" s="132" t="s">
        <v>1190</v>
      </c>
      <c r="H124"/>
      <c r="I124" s="132" t="s">
        <v>1140</v>
      </c>
      <c r="J124" s="132" t="s">
        <v>1085</v>
      </c>
      <c r="K124" s="133"/>
      <c r="L124" s="133"/>
      <c r="M124" s="133"/>
      <c r="N124" s="133"/>
      <c r="O124" s="133"/>
      <c r="P124" s="133"/>
      <c r="Q124" s="133"/>
      <c r="R124" s="133"/>
      <c r="S124" s="133"/>
      <c r="T124" s="132" t="s">
        <v>1144</v>
      </c>
      <c r="U124" s="132" t="s">
        <v>1191</v>
      </c>
      <c r="V124" s="133"/>
      <c r="W124" s="133"/>
      <c r="X124" s="133"/>
      <c r="Y124" s="133"/>
      <c r="Z124" s="133"/>
      <c r="AA124"/>
    </row>
    <row r="125" spans="3:27">
      <c r="C125" s="139"/>
      <c r="D125" s="138"/>
      <c r="E125" s="139"/>
      <c r="F125" s="132" t="s">
        <v>1192</v>
      </c>
      <c r="G125" s="132" t="s">
        <v>1193</v>
      </c>
      <c r="H125"/>
      <c r="I125" s="132"/>
      <c r="J125" s="132" t="s">
        <v>1194</v>
      </c>
      <c r="K125" s="133"/>
      <c r="L125" s="132"/>
      <c r="M125" s="132"/>
      <c r="N125" s="133"/>
      <c r="O125" s="132"/>
      <c r="P125" s="132"/>
      <c r="Q125" s="132"/>
      <c r="R125" s="133"/>
      <c r="S125" s="133"/>
      <c r="T125" s="132" t="s">
        <v>1195</v>
      </c>
      <c r="U125" s="132" t="s">
        <v>1196</v>
      </c>
      <c r="V125" s="133"/>
      <c r="W125" s="133"/>
      <c r="X125" s="133"/>
      <c r="Y125" s="133"/>
      <c r="Z125" s="133"/>
      <c r="AA125"/>
    </row>
    <row r="126" spans="3:27">
      <c r="C126"/>
      <c r="D126" s="134"/>
      <c r="E126"/>
      <c r="F126" s="132" t="s">
        <v>1134</v>
      </c>
      <c r="G126" s="132" t="s">
        <v>1148</v>
      </c>
      <c r="H126"/>
      <c r="I126" s="132" t="s">
        <v>1171</v>
      </c>
      <c r="J126" s="132" t="s">
        <v>1154</v>
      </c>
      <c r="K126" s="133"/>
      <c r="L126" s="133"/>
      <c r="M126" s="133"/>
      <c r="N126" s="133"/>
      <c r="O126" s="133"/>
      <c r="P126" s="133"/>
      <c r="Q126" s="133"/>
      <c r="R126" s="133"/>
      <c r="S126" s="133"/>
      <c r="T126" s="132" t="s">
        <v>1197</v>
      </c>
      <c r="U126" s="132" t="s">
        <v>1198</v>
      </c>
      <c r="V126" s="133"/>
      <c r="W126" s="133"/>
      <c r="X126" s="133"/>
      <c r="Y126" s="133"/>
      <c r="Z126" s="133"/>
      <c r="AA126"/>
    </row>
    <row r="127" spans="3:27">
      <c r="C127"/>
      <c r="D127" s="134"/>
      <c r="E127"/>
      <c r="F127" s="135"/>
      <c r="G127" s="135"/>
      <c r="H127"/>
      <c r="I127" s="132"/>
      <c r="J127" s="132" t="s">
        <v>1199</v>
      </c>
      <c r="K127" s="133"/>
      <c r="L127" s="133"/>
      <c r="M127" s="133"/>
      <c r="N127" s="133"/>
      <c r="O127" s="132"/>
      <c r="P127" s="132"/>
      <c r="Q127" s="132"/>
      <c r="R127" s="133"/>
      <c r="S127" s="133"/>
      <c r="T127" s="132" t="s">
        <v>1200</v>
      </c>
      <c r="U127" s="132" t="s">
        <v>1201</v>
      </c>
      <c r="V127" s="133"/>
      <c r="W127" s="133"/>
      <c r="X127" s="133"/>
      <c r="Y127" s="133"/>
      <c r="Z127" s="133"/>
      <c r="AA127"/>
    </row>
    <row r="128" spans="3:27">
      <c r="C128"/>
      <c r="D128" s="134"/>
      <c r="E128"/>
      <c r="F128"/>
      <c r="G128"/>
      <c r="H128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V128" s="133"/>
      <c r="W128" s="133"/>
      <c r="X128" s="133"/>
      <c r="Y128" s="133"/>
      <c r="Z128" s="133"/>
      <c r="AA128"/>
    </row>
    <row r="129" spans="3:27">
      <c r="C129"/>
      <c r="D129" s="134"/>
      <c r="E129"/>
      <c r="F129"/>
      <c r="G129"/>
      <c r="H129"/>
      <c r="I129" s="133"/>
      <c r="J129" s="133"/>
      <c r="K129" s="133"/>
      <c r="L129" s="133"/>
      <c r="M129" s="133"/>
      <c r="N129" s="133"/>
      <c r="O129" s="132"/>
      <c r="P129" s="132"/>
      <c r="Q129" s="132"/>
      <c r="R129" s="133"/>
      <c r="S129" s="133"/>
      <c r="V129" s="133"/>
      <c r="W129" s="133"/>
      <c r="X129" s="133"/>
      <c r="Y129" s="133"/>
      <c r="Z129" s="133"/>
      <c r="AA129"/>
    </row>
    <row r="130" spans="3:27">
      <c r="C130"/>
      <c r="D130" s="134"/>
      <c r="E130"/>
      <c r="F130"/>
      <c r="G130"/>
      <c r="H130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  <c r="S130" s="133"/>
      <c r="V130" s="133"/>
      <c r="W130" s="133"/>
      <c r="X130" s="133"/>
      <c r="Y130" s="133"/>
      <c r="Z130" s="133"/>
      <c r="AA130"/>
    </row>
    <row r="131" spans="3:27">
      <c r="C131"/>
      <c r="D131" s="134"/>
      <c r="E131"/>
      <c r="F131"/>
      <c r="G131"/>
      <c r="H131"/>
      <c r="I131" s="133"/>
      <c r="J131" s="133"/>
      <c r="K131" s="133"/>
      <c r="L131" s="133"/>
      <c r="M131" s="133"/>
      <c r="N131" s="133"/>
      <c r="O131" s="132"/>
      <c r="P131" s="132"/>
      <c r="Q131" s="132"/>
      <c r="R131" s="133"/>
      <c r="S131" s="133"/>
      <c r="V131" s="133"/>
      <c r="W131" s="133"/>
      <c r="X131" s="133"/>
      <c r="Y131" s="133"/>
      <c r="Z131" s="133"/>
      <c r="AA131"/>
    </row>
    <row r="132" spans="3:27">
      <c r="C132"/>
      <c r="D132" s="134"/>
      <c r="E132"/>
      <c r="F132"/>
      <c r="G132"/>
      <c r="H132"/>
      <c r="I132" s="133"/>
      <c r="J132" s="133"/>
      <c r="K132" s="133"/>
      <c r="L132" s="133"/>
      <c r="M132" s="133"/>
      <c r="N132" s="133"/>
      <c r="O132" s="133"/>
      <c r="P132" s="133"/>
      <c r="Q132" s="133"/>
      <c r="R132" s="133"/>
      <c r="S132" s="133"/>
      <c r="V132" s="133"/>
      <c r="W132" s="133"/>
      <c r="X132" s="133"/>
      <c r="Y132" s="133"/>
      <c r="Z132" s="133"/>
      <c r="AA132"/>
    </row>
    <row r="133" spans="3:27">
      <c r="C133"/>
      <c r="D133" s="134"/>
      <c r="E133"/>
      <c r="F133"/>
      <c r="G133"/>
      <c r="H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/>
    </row>
  </sheetData>
  <mergeCells count="61">
    <mergeCell ref="C82:C84"/>
    <mergeCell ref="D82:D84"/>
    <mergeCell ref="E82:E84"/>
    <mergeCell ref="A106:A108"/>
    <mergeCell ref="C106:C108"/>
    <mergeCell ref="D106:D108"/>
    <mergeCell ref="E106:E108"/>
    <mergeCell ref="A88:A90"/>
    <mergeCell ref="C88:C90"/>
    <mergeCell ref="D88:D90"/>
    <mergeCell ref="E88:E90"/>
    <mergeCell ref="C100:C104"/>
    <mergeCell ref="D100:D104"/>
    <mergeCell ref="E100:E104"/>
    <mergeCell ref="A92:A94"/>
    <mergeCell ref="C92:C94"/>
    <mergeCell ref="D92:D94"/>
    <mergeCell ref="E92:E94"/>
    <mergeCell ref="A34:A40"/>
    <mergeCell ref="C34:C40"/>
    <mergeCell ref="D34:D40"/>
    <mergeCell ref="E34:E40"/>
    <mergeCell ref="A44:A62"/>
    <mergeCell ref="C44:C62"/>
    <mergeCell ref="D44:D62"/>
    <mergeCell ref="E44:E62"/>
    <mergeCell ref="A64:A72"/>
    <mergeCell ref="C64:C72"/>
    <mergeCell ref="D64:D72"/>
    <mergeCell ref="E64:E72"/>
    <mergeCell ref="A74:A80"/>
    <mergeCell ref="C74:C80"/>
    <mergeCell ref="A10:A16"/>
    <mergeCell ref="D10:D16"/>
    <mergeCell ref="E10:E16"/>
    <mergeCell ref="C10:C16"/>
    <mergeCell ref="A24:A32"/>
    <mergeCell ref="C24:C32"/>
    <mergeCell ref="D24:D32"/>
    <mergeCell ref="E24:E32"/>
    <mergeCell ref="N7:N8"/>
    <mergeCell ref="O7:R7"/>
    <mergeCell ref="D74:D80"/>
    <mergeCell ref="E74:E80"/>
    <mergeCell ref="G6:G8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0" orientation="landscape" r:id="rId1"/>
  <headerFooter alignWithMargins="0"/>
  <rowBreaks count="2" manualBreakCount="2">
    <brk id="63" min="2" max="27" man="1"/>
    <brk id="127" min="2" max="27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13"/>
  </sheetPr>
  <dimension ref="A1:AE45"/>
  <sheetViews>
    <sheetView view="pageBreakPreview" zoomScale="75" zoomScaleNormal="25" zoomScaleSheetLayoutView="40" workbookViewId="0">
      <selection activeCell="E26" sqref="E2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47.42578125" style="69" customWidth="1"/>
    <col min="6" max="6" width="9.140625" style="85" bestFit="1" customWidth="1"/>
    <col min="7" max="7" width="32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5.5703125" style="85" customWidth="1"/>
    <col min="13" max="13" width="6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7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28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28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>
      <c r="C4" s="70" t="s">
        <v>86</v>
      </c>
      <c r="D4" s="71"/>
      <c r="E4" s="116" t="s">
        <v>485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28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28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28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28" s="106" customFormat="1" ht="15.75" thickBot="1">
      <c r="B9" s="69"/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28">
      <c r="A10" s="377" t="s">
        <v>445</v>
      </c>
      <c r="B10" s="170">
        <v>194</v>
      </c>
      <c r="C10" s="353" t="s">
        <v>740</v>
      </c>
      <c r="D10" s="347">
        <v>5.2</v>
      </c>
      <c r="E10" s="357" t="s">
        <v>741</v>
      </c>
      <c r="F10" s="78">
        <v>3</v>
      </c>
      <c r="G10" s="119" t="s">
        <v>742</v>
      </c>
      <c r="H10" s="95" t="s">
        <v>749</v>
      </c>
      <c r="I10" s="81">
        <v>0.4</v>
      </c>
      <c r="J10" s="78" t="s">
        <v>1802</v>
      </c>
      <c r="K10" s="81">
        <v>12</v>
      </c>
      <c r="L10" s="81">
        <v>5.5</v>
      </c>
      <c r="M10" s="81">
        <v>5</v>
      </c>
      <c r="N10" s="78">
        <v>2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</row>
    <row r="11" spans="1:28">
      <c r="A11" s="378"/>
      <c r="B11" s="170"/>
      <c r="C11" s="354"/>
      <c r="D11" s="329"/>
      <c r="E11" s="323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28">
      <c r="A12" s="379"/>
      <c r="B12" s="170">
        <v>195</v>
      </c>
      <c r="C12" s="354"/>
      <c r="D12" s="329"/>
      <c r="E12" s="323"/>
      <c r="F12" s="97">
        <v>4</v>
      </c>
      <c r="G12" s="120" t="s">
        <v>743</v>
      </c>
      <c r="H12" s="101" t="s">
        <v>748</v>
      </c>
      <c r="I12" s="102">
        <v>2.4</v>
      </c>
      <c r="J12" s="97" t="s">
        <v>1802</v>
      </c>
      <c r="K12" s="102">
        <v>6</v>
      </c>
      <c r="L12" s="102">
        <v>5</v>
      </c>
      <c r="M12" s="102">
        <v>5</v>
      </c>
      <c r="N12" s="97">
        <v>1</v>
      </c>
      <c r="O12" s="97" t="s">
        <v>1807</v>
      </c>
      <c r="P12" s="97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</row>
    <row r="13" spans="1:28">
      <c r="A13" s="379"/>
      <c r="B13" s="170"/>
      <c r="C13" s="354"/>
      <c r="D13" s="329"/>
      <c r="E13" s="323"/>
      <c r="F13" s="97"/>
      <c r="G13" s="120"/>
      <c r="H13" s="101"/>
      <c r="I13" s="102"/>
      <c r="J13" s="97"/>
      <c r="K13" s="102"/>
      <c r="L13" s="102"/>
      <c r="M13" s="102"/>
      <c r="N13" s="97"/>
      <c r="O13" s="97"/>
      <c r="P13" s="97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</row>
    <row r="14" spans="1:28">
      <c r="A14" s="380"/>
      <c r="B14" s="170">
        <v>196</v>
      </c>
      <c r="C14" s="354"/>
      <c r="D14" s="329"/>
      <c r="E14" s="323"/>
      <c r="F14" s="97">
        <v>5</v>
      </c>
      <c r="G14" s="120" t="s">
        <v>744</v>
      </c>
      <c r="H14" s="101" t="s">
        <v>747</v>
      </c>
      <c r="I14" s="102">
        <v>2.68</v>
      </c>
      <c r="J14" s="97" t="s">
        <v>1802</v>
      </c>
      <c r="K14" s="102">
        <v>6</v>
      </c>
      <c r="L14" s="102">
        <v>5</v>
      </c>
      <c r="M14" s="102">
        <v>5</v>
      </c>
      <c r="N14" s="97">
        <v>1</v>
      </c>
      <c r="O14" s="97" t="s">
        <v>1807</v>
      </c>
      <c r="P14" s="97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</row>
    <row r="15" spans="1:28">
      <c r="A15" s="140"/>
      <c r="B15" s="171"/>
      <c r="C15" s="354"/>
      <c r="D15" s="329"/>
      <c r="E15" s="323"/>
      <c r="F15" s="97"/>
      <c r="G15" s="120"/>
      <c r="H15" s="101"/>
      <c r="I15" s="102"/>
      <c r="J15" s="97"/>
      <c r="K15" s="102"/>
      <c r="L15" s="102"/>
      <c r="M15" s="102"/>
      <c r="N15" s="97"/>
      <c r="O15" s="97"/>
      <c r="P15" s="97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</row>
    <row r="16" spans="1:28">
      <c r="A16" s="140"/>
      <c r="B16" s="171">
        <v>197</v>
      </c>
      <c r="C16" s="355"/>
      <c r="D16" s="331"/>
      <c r="E16" s="324"/>
      <c r="F16" s="97">
        <v>6</v>
      </c>
      <c r="G16" s="120" t="s">
        <v>745</v>
      </c>
      <c r="H16" s="101" t="s">
        <v>746</v>
      </c>
      <c r="I16" s="102">
        <v>4.9000000000000004</v>
      </c>
      <c r="J16" s="97" t="s">
        <v>1802</v>
      </c>
      <c r="K16" s="102">
        <v>7</v>
      </c>
      <c r="L16" s="102">
        <v>5</v>
      </c>
      <c r="M16" s="102">
        <v>5</v>
      </c>
      <c r="N16" s="97">
        <v>1</v>
      </c>
      <c r="O16" s="97" t="s">
        <v>1807</v>
      </c>
      <c r="P16" s="97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</row>
    <row r="17" spans="1:31">
      <c r="A17" s="140"/>
      <c r="B17" s="171"/>
      <c r="C17" s="228"/>
      <c r="D17" s="100"/>
      <c r="E17" s="101"/>
      <c r="F17" s="97"/>
      <c r="G17" s="120"/>
      <c r="H17" s="101"/>
      <c r="I17" s="102"/>
      <c r="J17" s="97"/>
      <c r="K17" s="102"/>
      <c r="L17" s="102"/>
      <c r="M17" s="102"/>
      <c r="N17" s="97"/>
      <c r="O17" s="97"/>
      <c r="P17" s="97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</row>
    <row r="18" spans="1:31" s="68" customFormat="1" ht="15" customHeight="1">
      <c r="A18" s="313">
        <v>167</v>
      </c>
      <c r="B18" s="160">
        <v>198</v>
      </c>
      <c r="C18" s="313">
        <v>112</v>
      </c>
      <c r="D18" s="314">
        <v>2.6</v>
      </c>
      <c r="E18" s="349" t="s">
        <v>750</v>
      </c>
      <c r="F18" s="66">
        <v>1</v>
      </c>
      <c r="G18" s="115" t="s">
        <v>751</v>
      </c>
      <c r="H18" s="62" t="s">
        <v>582</v>
      </c>
      <c r="I18" s="61">
        <f>AE18-AD18</f>
        <v>0.5</v>
      </c>
      <c r="J18" s="66" t="s">
        <v>1802</v>
      </c>
      <c r="K18" s="61">
        <v>19.5</v>
      </c>
      <c r="L18" s="61">
        <v>4</v>
      </c>
      <c r="M18" s="61">
        <v>6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'[1]NGANJUK''Z'!$L$264</f>
        <v>276.10000000000002</v>
      </c>
      <c r="AE18" s="89">
        <v>276.60000000000002</v>
      </c>
    </row>
    <row r="19" spans="1:31" s="68" customFormat="1" ht="15" customHeight="1">
      <c r="A19" s="313"/>
      <c r="B19" s="160"/>
      <c r="C19" s="316"/>
      <c r="D19" s="318"/>
      <c r="E19" s="344"/>
      <c r="F19" s="180"/>
      <c r="G19" s="234"/>
      <c r="H19" s="126"/>
      <c r="I19" s="197"/>
      <c r="J19" s="180"/>
      <c r="K19" s="197"/>
      <c r="L19" s="197"/>
      <c r="M19" s="197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91"/>
      <c r="AD19" s="63"/>
      <c r="AE19" s="89"/>
    </row>
    <row r="20" spans="1:31" s="68" customFormat="1" ht="15" customHeight="1" thickBot="1">
      <c r="A20" s="313"/>
      <c r="B20" s="160">
        <v>199</v>
      </c>
      <c r="C20" s="317"/>
      <c r="D20" s="319"/>
      <c r="E20" s="364"/>
      <c r="F20" s="83">
        <v>2</v>
      </c>
      <c r="G20" s="210" t="s">
        <v>752</v>
      </c>
      <c r="H20" s="202" t="s">
        <v>583</v>
      </c>
      <c r="I20" s="82">
        <f>AE20-AD20</f>
        <v>2.5</v>
      </c>
      <c r="J20" s="83" t="s">
        <v>1802</v>
      </c>
      <c r="K20" s="82">
        <v>5</v>
      </c>
      <c r="L20" s="82">
        <v>4</v>
      </c>
      <c r="M20" s="82">
        <v>4</v>
      </c>
      <c r="N20" s="83">
        <v>2</v>
      </c>
      <c r="O20" s="83" t="s">
        <v>1807</v>
      </c>
      <c r="P20" s="83" t="s">
        <v>1803</v>
      </c>
      <c r="Q20" s="83" t="s">
        <v>1811</v>
      </c>
      <c r="R20" s="83">
        <v>0</v>
      </c>
      <c r="S20" s="83" t="s">
        <v>1803</v>
      </c>
      <c r="T20" s="83">
        <v>0</v>
      </c>
      <c r="U20" s="83" t="s">
        <v>1809</v>
      </c>
      <c r="V20" s="83">
        <v>0</v>
      </c>
      <c r="W20" s="83" t="s">
        <v>1806</v>
      </c>
      <c r="X20" s="83" t="s">
        <v>1805</v>
      </c>
      <c r="Y20" s="83">
        <v>0</v>
      </c>
      <c r="Z20" s="83" t="s">
        <v>1807</v>
      </c>
      <c r="AA20" s="83" t="s">
        <v>1805</v>
      </c>
      <c r="AB20" s="84">
        <v>0</v>
      </c>
      <c r="AD20" s="63">
        <f>'[1]NGANJUK''Z'!$L$264</f>
        <v>276.10000000000002</v>
      </c>
      <c r="AE20" s="89">
        <v>278.60000000000002</v>
      </c>
    </row>
    <row r="21" spans="1:31" s="68" customFormat="1" ht="15" customHeight="1">
      <c r="A21" s="96"/>
      <c r="B21" s="96"/>
      <c r="C21" s="96"/>
      <c r="D21" s="181"/>
      <c r="F21" s="96"/>
      <c r="G21" s="182"/>
      <c r="H21" s="183"/>
      <c r="I21" s="184"/>
      <c r="J21" s="96"/>
      <c r="K21" s="184"/>
      <c r="L21" s="184"/>
      <c r="M21" s="184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D21" s="63"/>
      <c r="AE21" s="89"/>
    </row>
    <row r="22" spans="1:31">
      <c r="F22" s="96"/>
      <c r="G22" s="96"/>
    </row>
    <row r="23" spans="1:31">
      <c r="C23" s="129" t="s">
        <v>1064</v>
      </c>
      <c r="D23"/>
      <c r="E23"/>
      <c r="F23" s="129" t="s">
        <v>1065</v>
      </c>
      <c r="G23"/>
      <c r="H23"/>
      <c r="I23" s="129" t="s">
        <v>1066</v>
      </c>
      <c r="J23"/>
      <c r="K23"/>
      <c r="L23" s="129" t="s">
        <v>1067</v>
      </c>
      <c r="M23"/>
      <c r="N23"/>
      <c r="O23" s="129" t="s">
        <v>1068</v>
      </c>
      <c r="P23"/>
      <c r="Q23"/>
      <c r="R23"/>
      <c r="S23"/>
      <c r="T23" s="129" t="s">
        <v>1069</v>
      </c>
      <c r="U23"/>
      <c r="V23"/>
      <c r="W23"/>
      <c r="X23"/>
      <c r="Y23"/>
      <c r="Z23"/>
      <c r="AA23"/>
    </row>
    <row r="24" spans="1:31">
      <c r="C24" s="130" t="s">
        <v>1070</v>
      </c>
      <c r="D24" s="131" t="s">
        <v>1071</v>
      </c>
      <c r="E24"/>
      <c r="F24" s="132" t="s">
        <v>1072</v>
      </c>
      <c r="G24" s="132" t="s">
        <v>1073</v>
      </c>
      <c r="H24"/>
      <c r="I24" s="132" t="s">
        <v>1074</v>
      </c>
      <c r="J24" s="132" t="s">
        <v>1075</v>
      </c>
      <c r="K24" s="133"/>
      <c r="L24" s="132" t="s">
        <v>1076</v>
      </c>
      <c r="M24" s="132" t="s">
        <v>1077</v>
      </c>
      <c r="N24" s="133"/>
      <c r="O24" s="133"/>
      <c r="P24" s="132"/>
      <c r="Q24" s="132"/>
      <c r="R24" s="133"/>
      <c r="S24" s="133"/>
      <c r="T24" s="132" t="s">
        <v>1078</v>
      </c>
      <c r="U24" s="132" t="s">
        <v>1079</v>
      </c>
      <c r="V24" s="133"/>
      <c r="W24" s="133"/>
      <c r="X24" s="133"/>
      <c r="Y24" s="133"/>
      <c r="Z24" s="133"/>
      <c r="AA24"/>
    </row>
    <row r="25" spans="1:31">
      <c r="C25" s="130" t="s">
        <v>1080</v>
      </c>
      <c r="D25" s="131" t="s">
        <v>1081</v>
      </c>
      <c r="E25"/>
      <c r="F25" s="132" t="s">
        <v>1082</v>
      </c>
      <c r="G25" s="132" t="s">
        <v>1083</v>
      </c>
      <c r="H25"/>
      <c r="I25" s="132" t="s">
        <v>1084</v>
      </c>
      <c r="J25" s="132" t="s">
        <v>1085</v>
      </c>
      <c r="K25" s="133"/>
      <c r="L25" s="132" t="s">
        <v>1086</v>
      </c>
      <c r="M25" s="132" t="s">
        <v>1087</v>
      </c>
      <c r="N25" s="133"/>
      <c r="O25" s="132" t="s">
        <v>1088</v>
      </c>
      <c r="P25" s="132"/>
      <c r="Q25" s="132"/>
      <c r="R25" s="133"/>
      <c r="S25" s="133"/>
      <c r="T25" s="132" t="s">
        <v>1089</v>
      </c>
      <c r="U25" s="132" t="s">
        <v>1090</v>
      </c>
      <c r="V25" s="133"/>
      <c r="W25" s="133"/>
      <c r="X25" s="133"/>
      <c r="Y25" s="133"/>
      <c r="Z25" s="133"/>
      <c r="AA25"/>
    </row>
    <row r="26" spans="1:31">
      <c r="C26" s="130" t="s">
        <v>1091</v>
      </c>
      <c r="D26" s="131" t="s">
        <v>1092</v>
      </c>
      <c r="E26"/>
      <c r="F26" s="132" t="s">
        <v>1093</v>
      </c>
      <c r="G26" s="132" t="s">
        <v>1094</v>
      </c>
      <c r="H26"/>
      <c r="I26" s="132" t="s">
        <v>1095</v>
      </c>
      <c r="J26" s="132" t="s">
        <v>1096</v>
      </c>
      <c r="K26" s="133"/>
      <c r="L26" s="132" t="s">
        <v>1097</v>
      </c>
      <c r="M26" s="132" t="s">
        <v>1098</v>
      </c>
      <c r="N26" s="133"/>
      <c r="O26" s="132" t="s">
        <v>1099</v>
      </c>
      <c r="P26" s="132" t="s">
        <v>1100</v>
      </c>
      <c r="Q26" s="132"/>
      <c r="R26" s="133"/>
      <c r="S26" s="133"/>
      <c r="T26" s="132" t="s">
        <v>1101</v>
      </c>
      <c r="U26" s="132" t="s">
        <v>1102</v>
      </c>
      <c r="V26" s="133"/>
      <c r="W26" s="133"/>
      <c r="X26" s="133"/>
      <c r="Y26" s="133"/>
      <c r="Z26" s="133"/>
      <c r="AA26"/>
    </row>
    <row r="27" spans="1:31">
      <c r="C27" s="130" t="s">
        <v>1103</v>
      </c>
      <c r="D27" s="131" t="s">
        <v>1104</v>
      </c>
      <c r="E27"/>
      <c r="F27" s="132" t="s">
        <v>1105</v>
      </c>
      <c r="G27" s="132" t="s">
        <v>1106</v>
      </c>
      <c r="H27"/>
      <c r="I27" s="132" t="s">
        <v>1107</v>
      </c>
      <c r="J27" s="132" t="s">
        <v>1108</v>
      </c>
      <c r="K27" s="133"/>
      <c r="L27" s="132" t="s">
        <v>1109</v>
      </c>
      <c r="M27" s="132" t="s">
        <v>1110</v>
      </c>
      <c r="N27" s="133"/>
      <c r="O27" s="132" t="s">
        <v>1095</v>
      </c>
      <c r="P27" s="132" t="s">
        <v>1111</v>
      </c>
      <c r="Q27" s="132"/>
      <c r="R27" s="133"/>
      <c r="S27" s="133"/>
      <c r="T27" s="132" t="s">
        <v>1112</v>
      </c>
      <c r="U27" s="132" t="s">
        <v>1113</v>
      </c>
      <c r="V27" s="133"/>
      <c r="W27" s="133"/>
      <c r="X27" s="133"/>
      <c r="Y27" s="133"/>
      <c r="Z27" s="133"/>
      <c r="AA27"/>
    </row>
    <row r="28" spans="1:31">
      <c r="C28"/>
      <c r="D28" s="134"/>
      <c r="E28"/>
      <c r="F28" s="132" t="s">
        <v>1114</v>
      </c>
      <c r="G28" s="132" t="s">
        <v>1115</v>
      </c>
      <c r="H28"/>
      <c r="I28" s="132" t="s">
        <v>1116</v>
      </c>
      <c r="J28" s="132" t="s">
        <v>1117</v>
      </c>
      <c r="K28" s="133"/>
      <c r="L28" s="132" t="s">
        <v>1118</v>
      </c>
      <c r="M28" s="132" t="s">
        <v>1119</v>
      </c>
      <c r="N28" s="133"/>
      <c r="O28" s="133"/>
      <c r="P28" s="133"/>
      <c r="Q28" s="133"/>
      <c r="R28" s="133"/>
      <c r="S28" s="133"/>
      <c r="T28" s="132" t="s">
        <v>1120</v>
      </c>
      <c r="U28" s="132" t="s">
        <v>1121</v>
      </c>
      <c r="V28" s="133"/>
      <c r="W28" s="133"/>
      <c r="X28" s="133"/>
      <c r="Y28" s="133"/>
      <c r="Z28" s="133"/>
      <c r="AA28"/>
    </row>
    <row r="29" spans="1:31">
      <c r="C29" s="135" t="s">
        <v>1122</v>
      </c>
      <c r="D29" s="134"/>
      <c r="E29"/>
      <c r="F29" s="132" t="s">
        <v>1101</v>
      </c>
      <c r="G29" s="132" t="s">
        <v>1123</v>
      </c>
      <c r="H29"/>
      <c r="I29" s="132" t="s">
        <v>1124</v>
      </c>
      <c r="J29" s="132" t="s">
        <v>1125</v>
      </c>
      <c r="K29" s="133"/>
      <c r="L29" s="132" t="s">
        <v>1126</v>
      </c>
      <c r="M29" s="132" t="s">
        <v>1127</v>
      </c>
      <c r="N29" s="133"/>
      <c r="O29" s="132" t="s">
        <v>1128</v>
      </c>
      <c r="P29" s="132"/>
      <c r="Q29" s="132"/>
      <c r="R29" s="133"/>
      <c r="S29" s="133"/>
      <c r="T29" s="132" t="s">
        <v>1107</v>
      </c>
      <c r="U29" s="132" t="s">
        <v>1129</v>
      </c>
      <c r="V29" s="133"/>
      <c r="W29" s="133"/>
      <c r="X29" s="133"/>
      <c r="Y29" s="133"/>
      <c r="Z29" s="133"/>
      <c r="AA29"/>
    </row>
    <row r="30" spans="1:31">
      <c r="C30" s="130" t="s">
        <v>1130</v>
      </c>
      <c r="D30" s="136" t="s">
        <v>1131</v>
      </c>
      <c r="E30" s="137"/>
      <c r="F30" s="132" t="s">
        <v>1132</v>
      </c>
      <c r="G30" s="132" t="s">
        <v>1133</v>
      </c>
      <c r="H30"/>
      <c r="I30" s="132" t="s">
        <v>1134</v>
      </c>
      <c r="J30" s="132" t="s">
        <v>1135</v>
      </c>
      <c r="K30" s="133"/>
      <c r="L30" s="132" t="s">
        <v>1136</v>
      </c>
      <c r="M30" s="132" t="s">
        <v>1137</v>
      </c>
      <c r="N30" s="133"/>
      <c r="O30" s="132" t="s">
        <v>1138</v>
      </c>
      <c r="P30" s="132" t="s">
        <v>1139</v>
      </c>
      <c r="Q30" s="132"/>
      <c r="R30" s="133"/>
      <c r="S30" s="133"/>
      <c r="T30" s="132" t="s">
        <v>1140</v>
      </c>
      <c r="U30" s="132" t="s">
        <v>1141</v>
      </c>
      <c r="V30" s="133"/>
      <c r="W30" s="133"/>
      <c r="X30" s="133"/>
      <c r="Y30" s="133"/>
      <c r="Z30" s="133"/>
      <c r="AA30"/>
    </row>
    <row r="31" spans="1:31">
      <c r="C31" s="130" t="s">
        <v>1142</v>
      </c>
      <c r="D31" s="136" t="s">
        <v>1143</v>
      </c>
      <c r="E31" s="137"/>
      <c r="F31" s="132" t="s">
        <v>1144</v>
      </c>
      <c r="G31" s="132" t="s">
        <v>1145</v>
      </c>
      <c r="H31"/>
      <c r="I31" s="132"/>
      <c r="J31" s="132" t="s">
        <v>1146</v>
      </c>
      <c r="K31" s="133"/>
      <c r="L31" s="132" t="s">
        <v>1147</v>
      </c>
      <c r="M31" s="132" t="s">
        <v>1148</v>
      </c>
      <c r="N31" s="133"/>
      <c r="O31" s="132" t="s">
        <v>1149</v>
      </c>
      <c r="P31" s="132" t="s">
        <v>1111</v>
      </c>
      <c r="Q31" s="132"/>
      <c r="R31" s="133"/>
      <c r="S31" s="133"/>
      <c r="T31" s="132" t="s">
        <v>1149</v>
      </c>
      <c r="U31" s="132" t="s">
        <v>1150</v>
      </c>
      <c r="V31" s="133"/>
      <c r="W31" s="133"/>
      <c r="X31" s="133"/>
      <c r="Y31" s="133"/>
      <c r="Z31" s="133"/>
      <c r="AA31"/>
    </row>
    <row r="32" spans="1:31">
      <c r="C32" s="130" t="s">
        <v>1151</v>
      </c>
      <c r="D32" s="136" t="s">
        <v>1152</v>
      </c>
      <c r="E32" s="137"/>
      <c r="F32" s="132" t="s">
        <v>1149</v>
      </c>
      <c r="G32" s="132" t="s">
        <v>1153</v>
      </c>
      <c r="H32"/>
      <c r="I32" s="132" t="s">
        <v>1089</v>
      </c>
      <c r="J32" s="132" t="s">
        <v>1154</v>
      </c>
      <c r="K32" s="133"/>
      <c r="L32" s="133"/>
      <c r="M32" s="133"/>
      <c r="N32" s="133"/>
      <c r="O32" s="132" t="s">
        <v>1089</v>
      </c>
      <c r="P32" s="132" t="s">
        <v>1155</v>
      </c>
      <c r="Q32" s="132"/>
      <c r="R32" s="133"/>
      <c r="S32" s="133"/>
      <c r="T32" s="132" t="s">
        <v>1095</v>
      </c>
      <c r="U32" s="132" t="s">
        <v>1156</v>
      </c>
      <c r="V32" s="133"/>
      <c r="W32" s="133"/>
      <c r="X32" s="133"/>
      <c r="Y32" s="133"/>
      <c r="Z32" s="133"/>
      <c r="AA32"/>
    </row>
    <row r="33" spans="3:27">
      <c r="C33" s="130" t="s">
        <v>1157</v>
      </c>
      <c r="D33" s="136" t="s">
        <v>1170</v>
      </c>
      <c r="E33" s="137"/>
      <c r="F33" s="132" t="s">
        <v>1171</v>
      </c>
      <c r="G33" s="132" t="s">
        <v>1172</v>
      </c>
      <c r="H33"/>
      <c r="I33" s="132" t="s">
        <v>1173</v>
      </c>
      <c r="J33" s="132" t="s">
        <v>1174</v>
      </c>
      <c r="K33" s="133"/>
      <c r="L33" s="132"/>
      <c r="M33" s="132"/>
      <c r="N33" s="133"/>
      <c r="O33" s="132" t="s">
        <v>1107</v>
      </c>
      <c r="P33" s="132" t="s">
        <v>1175</v>
      </c>
      <c r="Q33" s="132"/>
      <c r="R33" s="133"/>
      <c r="S33" s="133"/>
      <c r="T33" s="132" t="s">
        <v>1134</v>
      </c>
      <c r="U33" s="132" t="s">
        <v>1176</v>
      </c>
      <c r="V33" s="133"/>
      <c r="W33" s="133"/>
      <c r="X33" s="133"/>
      <c r="Y33" s="133"/>
      <c r="Z33" s="133"/>
      <c r="AA33"/>
    </row>
    <row r="34" spans="3:27">
      <c r="C34" s="130" t="s">
        <v>1177</v>
      </c>
      <c r="D34" s="136" t="s">
        <v>1178</v>
      </c>
      <c r="E34" s="137"/>
      <c r="F34" s="132" t="s">
        <v>1089</v>
      </c>
      <c r="G34" s="132" t="s">
        <v>1179</v>
      </c>
      <c r="H34"/>
      <c r="I34" s="132" t="s">
        <v>1149</v>
      </c>
      <c r="J34" s="132" t="s">
        <v>1085</v>
      </c>
      <c r="K34" s="133"/>
      <c r="L34" s="133"/>
      <c r="M34" s="133"/>
      <c r="N34" s="133"/>
      <c r="O34" s="132" t="s">
        <v>1140</v>
      </c>
      <c r="P34" s="132" t="s">
        <v>1180</v>
      </c>
      <c r="Q34" s="132"/>
      <c r="R34" s="133"/>
      <c r="S34" s="133"/>
      <c r="T34" s="132" t="s">
        <v>1181</v>
      </c>
      <c r="U34" s="132" t="s">
        <v>1182</v>
      </c>
      <c r="V34" s="133"/>
      <c r="W34" s="133"/>
      <c r="X34" s="133"/>
      <c r="Y34" s="133"/>
      <c r="Z34" s="133"/>
      <c r="AA34"/>
    </row>
    <row r="35" spans="3:27">
      <c r="C35" s="130" t="s">
        <v>1183</v>
      </c>
      <c r="D35" s="136" t="s">
        <v>1184</v>
      </c>
      <c r="E35" s="137"/>
      <c r="F35" s="132" t="s">
        <v>1185</v>
      </c>
      <c r="G35" s="132" t="s">
        <v>1186</v>
      </c>
      <c r="H35"/>
      <c r="I35" s="132"/>
      <c r="J35" s="132" t="s">
        <v>1174</v>
      </c>
      <c r="K35" s="133"/>
      <c r="L35" s="132"/>
      <c r="M35" s="132"/>
      <c r="N35" s="133"/>
      <c r="O35" s="132" t="s">
        <v>1132</v>
      </c>
      <c r="P35" s="132" t="s">
        <v>1187</v>
      </c>
      <c r="Q35" s="132"/>
      <c r="R35" s="133"/>
      <c r="S35" s="133"/>
      <c r="T35" s="132" t="s">
        <v>1124</v>
      </c>
      <c r="U35" s="132" t="s">
        <v>1188</v>
      </c>
      <c r="V35" s="133"/>
      <c r="W35" s="133"/>
      <c r="X35" s="133"/>
      <c r="Y35" s="133"/>
      <c r="Z35" s="133"/>
      <c r="AA35"/>
    </row>
    <row r="36" spans="3:27">
      <c r="C36" s="135"/>
      <c r="D36" s="138"/>
      <c r="E36" s="139"/>
      <c r="F36" s="132" t="s">
        <v>1189</v>
      </c>
      <c r="G36" s="132" t="s">
        <v>1190</v>
      </c>
      <c r="H36"/>
      <c r="I36" s="132" t="s">
        <v>1140</v>
      </c>
      <c r="J36" s="132" t="s">
        <v>1085</v>
      </c>
      <c r="K36" s="133"/>
      <c r="L36" s="133"/>
      <c r="M36" s="133"/>
      <c r="N36" s="133"/>
      <c r="O36" s="133"/>
      <c r="P36" s="133"/>
      <c r="Q36" s="133"/>
      <c r="R36" s="133"/>
      <c r="S36" s="133"/>
      <c r="T36" s="132" t="s">
        <v>1144</v>
      </c>
      <c r="U36" s="132" t="s">
        <v>1191</v>
      </c>
      <c r="V36" s="133"/>
      <c r="W36" s="133"/>
      <c r="X36" s="133"/>
      <c r="Y36" s="133"/>
      <c r="Z36" s="133"/>
      <c r="AA36"/>
    </row>
    <row r="37" spans="3:27">
      <c r="C37" s="139"/>
      <c r="D37" s="138"/>
      <c r="E37" s="139"/>
      <c r="F37" s="132" t="s">
        <v>1192</v>
      </c>
      <c r="G37" s="132" t="s">
        <v>1193</v>
      </c>
      <c r="H37"/>
      <c r="I37" s="132"/>
      <c r="J37" s="132" t="s">
        <v>1194</v>
      </c>
      <c r="K37" s="133"/>
      <c r="L37" s="132"/>
      <c r="M37" s="132"/>
      <c r="N37" s="133"/>
      <c r="O37" s="132"/>
      <c r="P37" s="132"/>
      <c r="Q37" s="132"/>
      <c r="R37" s="133"/>
      <c r="S37" s="133"/>
      <c r="T37" s="132" t="s">
        <v>1195</v>
      </c>
      <c r="U37" s="132" t="s">
        <v>1196</v>
      </c>
      <c r="V37" s="133"/>
      <c r="W37" s="133"/>
      <c r="X37" s="133"/>
      <c r="Y37" s="133"/>
      <c r="Z37" s="133"/>
      <c r="AA37"/>
    </row>
    <row r="38" spans="3:27">
      <c r="C38"/>
      <c r="D38" s="134"/>
      <c r="E38"/>
      <c r="F38" s="132" t="s">
        <v>1134</v>
      </c>
      <c r="G38" s="132" t="s">
        <v>1148</v>
      </c>
      <c r="H38"/>
      <c r="I38" s="132" t="s">
        <v>1171</v>
      </c>
      <c r="J38" s="132" t="s">
        <v>1154</v>
      </c>
      <c r="K38" s="133"/>
      <c r="L38" s="133"/>
      <c r="M38" s="133"/>
      <c r="N38" s="133"/>
      <c r="O38" s="133"/>
      <c r="P38" s="133"/>
      <c r="Q38" s="133"/>
      <c r="R38" s="133"/>
      <c r="S38" s="133"/>
      <c r="T38" s="132" t="s">
        <v>1197</v>
      </c>
      <c r="U38" s="132" t="s">
        <v>1198</v>
      </c>
      <c r="V38" s="133"/>
      <c r="W38" s="133"/>
      <c r="X38" s="133"/>
      <c r="Y38" s="133"/>
      <c r="Z38" s="133"/>
      <c r="AA38"/>
    </row>
    <row r="39" spans="3:27">
      <c r="C39"/>
      <c r="D39" s="134"/>
      <c r="E39"/>
      <c r="F39" s="135"/>
      <c r="G39" s="135"/>
      <c r="H39"/>
      <c r="I39" s="132"/>
      <c r="J39" s="132" t="s">
        <v>1199</v>
      </c>
      <c r="K39" s="133"/>
      <c r="L39" s="133"/>
      <c r="M39" s="133"/>
      <c r="N39" s="133"/>
      <c r="O39" s="132"/>
      <c r="P39" s="132"/>
      <c r="Q39" s="132"/>
      <c r="R39" s="133"/>
      <c r="S39" s="133"/>
      <c r="T39" s="132" t="s">
        <v>1200</v>
      </c>
      <c r="U39" s="132" t="s">
        <v>1201</v>
      </c>
      <c r="V39" s="133"/>
      <c r="W39" s="133"/>
      <c r="X39" s="133"/>
      <c r="Y39" s="133"/>
      <c r="Z39" s="133"/>
      <c r="AA39"/>
    </row>
    <row r="40" spans="3:27">
      <c r="C40"/>
      <c r="D40" s="134"/>
      <c r="E40"/>
      <c r="F40"/>
      <c r="G40"/>
      <c r="H40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2" t="s">
        <v>1202</v>
      </c>
      <c r="U40" s="132" t="s">
        <v>1203</v>
      </c>
      <c r="V40" s="133"/>
      <c r="W40" s="133"/>
      <c r="X40" s="133"/>
      <c r="Y40" s="133"/>
      <c r="Z40" s="133"/>
      <c r="AA40"/>
    </row>
    <row r="41" spans="3:27">
      <c r="C41"/>
      <c r="D41" s="134"/>
      <c r="E41"/>
      <c r="F41"/>
      <c r="G41"/>
      <c r="H41"/>
      <c r="I41" s="133"/>
      <c r="J41" s="133"/>
      <c r="K41" s="133"/>
      <c r="L41" s="133"/>
      <c r="M41" s="133"/>
      <c r="N41" s="133"/>
      <c r="O41" s="132"/>
      <c r="P41" s="132"/>
      <c r="Q41" s="132"/>
      <c r="R41" s="133"/>
      <c r="S41" s="133"/>
      <c r="T41" s="132" t="s">
        <v>1084</v>
      </c>
      <c r="U41" s="132" t="s">
        <v>1204</v>
      </c>
      <c r="V41" s="133"/>
      <c r="W41" s="133"/>
      <c r="X41" s="133"/>
      <c r="Y41" s="133"/>
      <c r="Z41" s="133"/>
      <c r="AA41"/>
    </row>
    <row r="42" spans="3:27">
      <c r="C42"/>
      <c r="D42" s="134"/>
      <c r="E42"/>
      <c r="F42"/>
      <c r="G42"/>
      <c r="H42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2" t="s">
        <v>1171</v>
      </c>
      <c r="U42" s="132" t="s">
        <v>1205</v>
      </c>
      <c r="V42" s="133"/>
      <c r="W42" s="133"/>
      <c r="X42" s="133"/>
      <c r="Y42" s="133"/>
      <c r="Z42" s="133"/>
      <c r="AA42"/>
    </row>
    <row r="43" spans="3:27">
      <c r="C43"/>
      <c r="D43" s="134"/>
      <c r="E43"/>
      <c r="F43"/>
      <c r="G43"/>
      <c r="H43"/>
      <c r="I43" s="133"/>
      <c r="J43" s="133"/>
      <c r="K43" s="133"/>
      <c r="L43" s="133"/>
      <c r="M43" s="133"/>
      <c r="N43" s="133"/>
      <c r="O43" s="132"/>
      <c r="P43" s="132"/>
      <c r="Q43" s="132"/>
      <c r="R43" s="133"/>
      <c r="S43" s="133"/>
      <c r="T43" s="132" t="s">
        <v>1074</v>
      </c>
      <c r="U43" s="132" t="s">
        <v>1206</v>
      </c>
      <c r="V43" s="133"/>
      <c r="W43" s="133"/>
      <c r="X43" s="133"/>
      <c r="Y43" s="133"/>
      <c r="Z43" s="133"/>
      <c r="AA43"/>
    </row>
    <row r="44" spans="3:27">
      <c r="C44"/>
      <c r="D44" s="134"/>
      <c r="E44"/>
      <c r="F44"/>
      <c r="G44"/>
      <c r="H44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2" t="s">
        <v>1132</v>
      </c>
      <c r="U44" s="132" t="s">
        <v>1148</v>
      </c>
      <c r="V44" s="133"/>
      <c r="W44" s="133"/>
      <c r="X44" s="133"/>
      <c r="Y44" s="133"/>
      <c r="Z44" s="133"/>
      <c r="AA44"/>
    </row>
    <row r="45" spans="3:27">
      <c r="C45"/>
      <c r="D45" s="134"/>
      <c r="E45"/>
      <c r="F45"/>
      <c r="G45"/>
      <c r="H45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/>
    </row>
  </sheetData>
  <mergeCells count="27"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N7:N8"/>
    <mergeCell ref="O7:R7"/>
    <mergeCell ref="S7:T7"/>
    <mergeCell ref="U7:V7"/>
    <mergeCell ref="C18:C20"/>
    <mergeCell ref="A18:A20"/>
    <mergeCell ref="D18:D20"/>
    <mergeCell ref="E18:E20"/>
    <mergeCell ref="A10:A14"/>
    <mergeCell ref="C10:C16"/>
    <mergeCell ref="D10:D16"/>
    <mergeCell ref="E10:E1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3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11"/>
  </sheetPr>
  <dimension ref="A1:AE60"/>
  <sheetViews>
    <sheetView view="pageBreakPreview" topLeftCell="A13" zoomScale="85" zoomScaleNormal="25" zoomScaleSheetLayoutView="85" workbookViewId="0">
      <selection activeCell="F40" sqref="F4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13.42578125" style="85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484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121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64">
        <v>84</v>
      </c>
      <c r="B10" s="64">
        <v>12</v>
      </c>
      <c r="C10" s="178" t="s">
        <v>711</v>
      </c>
      <c r="D10" s="77">
        <v>1.2</v>
      </c>
      <c r="E10" s="153" t="s">
        <v>710</v>
      </c>
      <c r="F10" s="78">
        <v>1</v>
      </c>
      <c r="G10" s="78" t="s">
        <v>712</v>
      </c>
      <c r="H10" s="95" t="s">
        <v>499</v>
      </c>
      <c r="I10" s="81">
        <f>AE10-AD10</f>
        <v>3.5</v>
      </c>
      <c r="J10" s="78" t="s">
        <v>1802</v>
      </c>
      <c r="K10" s="81">
        <v>14</v>
      </c>
      <c r="L10" s="81">
        <v>5</v>
      </c>
      <c r="M10" s="81">
        <v>5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'[1]NGANJUK''Z'!$L$226</f>
        <v>34.5</v>
      </c>
      <c r="AE10" s="89">
        <v>38</v>
      </c>
    </row>
    <row r="11" spans="1:31" s="68" customFormat="1" ht="15" customHeight="1">
      <c r="A11" s="64"/>
      <c r="B11" s="64"/>
      <c r="C11" s="99"/>
      <c r="D11" s="100"/>
      <c r="E11" s="98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>
        <v>9058</v>
      </c>
      <c r="B12" s="64">
        <v>242</v>
      </c>
      <c r="C12" s="313" t="s">
        <v>713</v>
      </c>
      <c r="D12" s="314">
        <v>2.1</v>
      </c>
      <c r="E12" s="349" t="s">
        <v>714</v>
      </c>
      <c r="F12" s="66">
        <v>3</v>
      </c>
      <c r="G12" s="66" t="s">
        <v>715</v>
      </c>
      <c r="H12" s="62" t="s">
        <v>421</v>
      </c>
      <c r="I12" s="61">
        <v>3.4</v>
      </c>
      <c r="J12" s="66" t="s">
        <v>1802</v>
      </c>
      <c r="K12" s="61">
        <v>17.5</v>
      </c>
      <c r="L12" s="61">
        <v>2.5</v>
      </c>
      <c r="M12" s="61">
        <v>2.5</v>
      </c>
      <c r="N12" s="66">
        <v>3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87">
        <v>850.8</v>
      </c>
    </row>
    <row r="13" spans="1:31" s="68" customFormat="1" ht="15" customHeight="1">
      <c r="A13" s="313"/>
      <c r="B13" s="64"/>
      <c r="C13" s="313"/>
      <c r="D13" s="314"/>
      <c r="E13" s="349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7"/>
    </row>
    <row r="14" spans="1:31" s="68" customFormat="1" ht="30" customHeight="1">
      <c r="A14" s="313"/>
      <c r="B14" s="64">
        <v>243</v>
      </c>
      <c r="C14" s="313"/>
      <c r="D14" s="314"/>
      <c r="E14" s="349"/>
      <c r="F14" s="66">
        <v>4</v>
      </c>
      <c r="G14" s="66" t="s">
        <v>716</v>
      </c>
      <c r="H14" s="62" t="s">
        <v>422</v>
      </c>
      <c r="I14" s="61">
        <v>3.5</v>
      </c>
      <c r="J14" s="66" t="s">
        <v>1802</v>
      </c>
      <c r="K14" s="61">
        <v>5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7">
        <v>850.9</v>
      </c>
    </row>
    <row r="15" spans="1:31" s="68" customFormat="1" ht="30" customHeight="1">
      <c r="A15" s="187"/>
      <c r="B15" s="64"/>
      <c r="C15" s="111"/>
      <c r="D15" s="124"/>
      <c r="E15" s="128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7"/>
    </row>
    <row r="16" spans="1:31" s="68" customFormat="1" ht="15" customHeight="1">
      <c r="A16" s="310">
        <v>195</v>
      </c>
      <c r="B16" s="64">
        <v>247</v>
      </c>
      <c r="C16" s="316" t="s">
        <v>719</v>
      </c>
      <c r="D16" s="318">
        <v>2.9</v>
      </c>
      <c r="E16" s="320" t="s">
        <v>720</v>
      </c>
      <c r="F16" s="66">
        <v>3</v>
      </c>
      <c r="G16" s="66" t="s">
        <v>721</v>
      </c>
      <c r="H16" s="62" t="s">
        <v>609</v>
      </c>
      <c r="I16" s="61">
        <f>AE16-AD16</f>
        <v>0.5</v>
      </c>
      <c r="J16" s="66" t="s">
        <v>1802</v>
      </c>
      <c r="K16" s="61">
        <v>2.5</v>
      </c>
      <c r="L16" s="61">
        <v>5</v>
      </c>
      <c r="M16" s="61">
        <v>5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'[1]NGANJUK''Z'!$L$275</f>
        <v>53.9</v>
      </c>
      <c r="AE16" s="89">
        <v>54.4</v>
      </c>
    </row>
    <row r="17" spans="1:31" s="68" customFormat="1" ht="15" customHeight="1">
      <c r="A17" s="311"/>
      <c r="B17" s="64"/>
      <c r="C17" s="325"/>
      <c r="D17" s="329"/>
      <c r="E17" s="323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2"/>
      <c r="B18" s="64">
        <v>258</v>
      </c>
      <c r="C18" s="332"/>
      <c r="D18" s="331"/>
      <c r="E18" s="324"/>
      <c r="F18" s="66">
        <v>4</v>
      </c>
      <c r="G18" s="66" t="s">
        <v>722</v>
      </c>
      <c r="H18" s="62" t="s">
        <v>610</v>
      </c>
      <c r="I18" s="61">
        <f>AE18-AD18</f>
        <v>1.3999999999999986</v>
      </c>
      <c r="J18" s="66" t="s">
        <v>1802</v>
      </c>
      <c r="K18" s="61">
        <v>15</v>
      </c>
      <c r="L18" s="61">
        <v>5</v>
      </c>
      <c r="M18" s="61">
        <v>5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'[1]NGANJUK''Z'!$L$275</f>
        <v>53.9</v>
      </c>
      <c r="AE18" s="89">
        <v>55.3</v>
      </c>
    </row>
    <row r="19" spans="1:31" s="68" customFormat="1" ht="15" customHeight="1">
      <c r="A19" s="169"/>
      <c r="B19" s="64"/>
      <c r="C19" s="99"/>
      <c r="D19" s="100"/>
      <c r="E19" s="101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>
        <v>32</v>
      </c>
      <c r="B20" s="64">
        <v>253</v>
      </c>
      <c r="C20" s="313">
        <v>147</v>
      </c>
      <c r="D20" s="314">
        <v>4.3</v>
      </c>
      <c r="E20" s="315" t="s">
        <v>726</v>
      </c>
      <c r="F20" s="66">
        <v>1</v>
      </c>
      <c r="G20" s="115" t="s">
        <v>727</v>
      </c>
      <c r="H20" s="62" t="s">
        <v>499</v>
      </c>
      <c r="I20" s="61">
        <f>AE20-AD20</f>
        <v>3.6000000000000014</v>
      </c>
      <c r="J20" s="66" t="s">
        <v>1802</v>
      </c>
      <c r="K20" s="61">
        <v>2.5</v>
      </c>
      <c r="L20" s="61">
        <v>5</v>
      </c>
      <c r="M20" s="61">
        <v>5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'[1]NGANJUK''Z'!$L$206</f>
        <v>38</v>
      </c>
      <c r="AE20" s="89">
        <v>41.6</v>
      </c>
    </row>
    <row r="21" spans="1:31" s="68" customFormat="1" ht="15" customHeight="1">
      <c r="A21" s="313"/>
      <c r="B21" s="64"/>
      <c r="C21" s="313"/>
      <c r="D21" s="314"/>
      <c r="E21" s="315"/>
      <c r="F21" s="66"/>
      <c r="G21" s="115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64">
        <v>254</v>
      </c>
      <c r="C22" s="313"/>
      <c r="D22" s="314"/>
      <c r="E22" s="315"/>
      <c r="F22" s="66">
        <v>2</v>
      </c>
      <c r="G22" s="115" t="s">
        <v>728</v>
      </c>
      <c r="H22" s="62" t="s">
        <v>500</v>
      </c>
      <c r="I22" s="61">
        <f>AE22-AD20</f>
        <v>4</v>
      </c>
      <c r="J22" s="66" t="s">
        <v>1802</v>
      </c>
      <c r="K22" s="61">
        <v>34</v>
      </c>
      <c r="L22" s="61">
        <v>6</v>
      </c>
      <c r="M22" s="61">
        <v>6</v>
      </c>
      <c r="N22" s="66">
        <v>3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9">
        <v>42</v>
      </c>
    </row>
    <row r="23" spans="1:31" s="68" customFormat="1" ht="15" customHeight="1">
      <c r="A23" s="313"/>
      <c r="B23" s="64"/>
      <c r="C23" s="313"/>
      <c r="D23" s="314"/>
      <c r="E23" s="315"/>
      <c r="F23" s="66"/>
      <c r="G23" s="115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9"/>
    </row>
    <row r="24" spans="1:31" s="68" customFormat="1" ht="15" customHeight="1">
      <c r="A24" s="313"/>
      <c r="B24" s="64">
        <v>255</v>
      </c>
      <c r="C24" s="313"/>
      <c r="D24" s="314"/>
      <c r="E24" s="315"/>
      <c r="F24" s="66">
        <v>3</v>
      </c>
      <c r="G24" s="115" t="s">
        <v>729</v>
      </c>
      <c r="H24" s="62" t="s">
        <v>501</v>
      </c>
      <c r="I24" s="61">
        <f>AE24-AD20</f>
        <v>4</v>
      </c>
      <c r="J24" s="66" t="s">
        <v>1802</v>
      </c>
      <c r="K24" s="61">
        <v>6</v>
      </c>
      <c r="L24" s="61">
        <v>4</v>
      </c>
      <c r="M24" s="61">
        <v>4</v>
      </c>
      <c r="N24" s="66">
        <v>2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9">
        <v>42</v>
      </c>
    </row>
    <row r="25" spans="1:31" s="68" customFormat="1" ht="15" customHeight="1">
      <c r="A25" s="64"/>
      <c r="B25" s="64"/>
      <c r="C25" s="64"/>
      <c r="D25" s="65"/>
      <c r="E25" s="62"/>
      <c r="F25" s="66"/>
      <c r="G25" s="115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9"/>
    </row>
    <row r="26" spans="1:31" s="68" customFormat="1" ht="15" customHeight="1">
      <c r="A26" s="313">
        <v>9069</v>
      </c>
      <c r="B26" s="64">
        <v>256</v>
      </c>
      <c r="C26" s="313">
        <v>149</v>
      </c>
      <c r="D26" s="314">
        <v>3.2</v>
      </c>
      <c r="E26" s="349" t="s">
        <v>730</v>
      </c>
      <c r="F26" s="66">
        <v>1</v>
      </c>
      <c r="G26" s="115" t="s">
        <v>731</v>
      </c>
      <c r="H26" s="62" t="s">
        <v>434</v>
      </c>
      <c r="I26" s="61">
        <f>AE26-AD26</f>
        <v>0</v>
      </c>
      <c r="J26" s="66" t="s">
        <v>1802</v>
      </c>
      <c r="K26" s="61">
        <v>4</v>
      </c>
      <c r="L26" s="61">
        <v>4</v>
      </c>
      <c r="M26" s="61">
        <v>4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'[1]NGANJUK''Z'!$L$124</f>
        <v>946.2</v>
      </c>
      <c r="AE26" s="87">
        <v>946.2</v>
      </c>
    </row>
    <row r="27" spans="1:31" s="68" customFormat="1" ht="15" customHeight="1">
      <c r="A27" s="313"/>
      <c r="B27" s="64"/>
      <c r="C27" s="313"/>
      <c r="D27" s="314"/>
      <c r="E27" s="349"/>
      <c r="F27" s="66"/>
      <c r="G27" s="115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7"/>
    </row>
    <row r="28" spans="1:31" s="68" customFormat="1" ht="15" customHeight="1">
      <c r="A28" s="313"/>
      <c r="B28" s="64">
        <v>257</v>
      </c>
      <c r="C28" s="313"/>
      <c r="D28" s="314"/>
      <c r="E28" s="349"/>
      <c r="F28" s="66">
        <v>2</v>
      </c>
      <c r="G28" s="115" t="s">
        <v>732</v>
      </c>
      <c r="H28" s="62" t="s">
        <v>435</v>
      </c>
      <c r="I28" s="61">
        <f>AE28-AD26</f>
        <v>1.8999999999999773</v>
      </c>
      <c r="J28" s="66" t="s">
        <v>1802</v>
      </c>
      <c r="K28" s="61">
        <v>28</v>
      </c>
      <c r="L28" s="61">
        <v>2</v>
      </c>
      <c r="M28" s="61">
        <v>2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7">
        <v>948.1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115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7"/>
    </row>
    <row r="30" spans="1:31" s="68" customFormat="1" ht="15" customHeight="1">
      <c r="A30" s="313"/>
      <c r="B30" s="64">
        <v>258</v>
      </c>
      <c r="C30" s="313"/>
      <c r="D30" s="314"/>
      <c r="E30" s="349"/>
      <c r="F30" s="66">
        <v>3</v>
      </c>
      <c r="G30" s="115" t="s">
        <v>733</v>
      </c>
      <c r="H30" s="62" t="s">
        <v>436</v>
      </c>
      <c r="I30" s="61">
        <f>AE30-AD26</f>
        <v>2.7999999999999545</v>
      </c>
      <c r="J30" s="66" t="s">
        <v>1802</v>
      </c>
      <c r="K30" s="61">
        <v>2</v>
      </c>
      <c r="L30" s="61">
        <v>2.5</v>
      </c>
      <c r="M30" s="61">
        <v>2.5</v>
      </c>
      <c r="N30" s="66">
        <v>1</v>
      </c>
      <c r="O30" s="66" t="s">
        <v>1807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7">
        <v>949</v>
      </c>
    </row>
    <row r="31" spans="1:31" s="68" customFormat="1" ht="15" customHeight="1">
      <c r="A31" s="64"/>
      <c r="B31" s="64"/>
      <c r="C31" s="64"/>
      <c r="D31" s="65"/>
      <c r="E31" s="80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7"/>
    </row>
    <row r="32" spans="1:31" s="68" customFormat="1" ht="15" customHeight="1">
      <c r="A32" s="64">
        <v>9067</v>
      </c>
      <c r="B32" s="64">
        <v>269</v>
      </c>
      <c r="C32" s="64" t="s">
        <v>734</v>
      </c>
      <c r="D32" s="65">
        <v>3.9</v>
      </c>
      <c r="E32" s="80" t="s">
        <v>735</v>
      </c>
      <c r="F32" s="66">
        <v>1</v>
      </c>
      <c r="G32" s="118" t="s">
        <v>736</v>
      </c>
      <c r="H32" s="62" t="s">
        <v>433</v>
      </c>
      <c r="I32" s="61">
        <f>AE32-AD32</f>
        <v>3.5</v>
      </c>
      <c r="J32" s="66" t="s">
        <v>1802</v>
      </c>
      <c r="K32" s="61">
        <v>22.5</v>
      </c>
      <c r="L32" s="61">
        <v>4</v>
      </c>
      <c r="M32" s="61">
        <v>4</v>
      </c>
      <c r="N32" s="66">
        <v>2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'[1]NGANJUK''Z'!$L$122</f>
        <v>933.1</v>
      </c>
      <c r="AE32" s="87">
        <v>936.6</v>
      </c>
    </row>
    <row r="33" spans="1:31" s="68" customFormat="1" ht="15" customHeight="1">
      <c r="A33" s="64"/>
      <c r="B33" s="64"/>
      <c r="C33" s="111"/>
      <c r="D33" s="124"/>
      <c r="E33" s="128"/>
      <c r="F33" s="180"/>
      <c r="G33" s="233"/>
      <c r="H33" s="126"/>
      <c r="I33" s="197"/>
      <c r="J33" s="180"/>
      <c r="K33" s="197"/>
      <c r="L33" s="197"/>
      <c r="M33" s="197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91"/>
      <c r="AD33" s="63"/>
      <c r="AE33" s="87"/>
    </row>
    <row r="34" spans="1:31" s="68" customFormat="1" ht="15" customHeight="1" thickBot="1">
      <c r="A34" s="64">
        <v>86</v>
      </c>
      <c r="B34" s="64">
        <v>270</v>
      </c>
      <c r="C34" s="157" t="s">
        <v>737</v>
      </c>
      <c r="D34" s="200">
        <v>9.6</v>
      </c>
      <c r="E34" s="211" t="s">
        <v>738</v>
      </c>
      <c r="F34" s="83">
        <v>3</v>
      </c>
      <c r="G34" s="216" t="s">
        <v>739</v>
      </c>
      <c r="H34" s="202" t="s">
        <v>546</v>
      </c>
      <c r="I34" s="82">
        <f>AE34-AD34</f>
        <v>4</v>
      </c>
      <c r="J34" s="83" t="s">
        <v>1802</v>
      </c>
      <c r="K34" s="82">
        <v>3.5</v>
      </c>
      <c r="L34" s="82">
        <v>5.5</v>
      </c>
      <c r="M34" s="82">
        <v>5.5</v>
      </c>
      <c r="N34" s="83">
        <v>1</v>
      </c>
      <c r="O34" s="83" t="s">
        <v>320</v>
      </c>
      <c r="P34" s="83" t="s">
        <v>1803</v>
      </c>
      <c r="Q34" s="83" t="s">
        <v>1811</v>
      </c>
      <c r="R34" s="83">
        <v>0</v>
      </c>
      <c r="S34" s="83" t="s">
        <v>1803</v>
      </c>
      <c r="T34" s="83">
        <v>0</v>
      </c>
      <c r="U34" s="83" t="s">
        <v>1809</v>
      </c>
      <c r="V34" s="83">
        <v>0</v>
      </c>
      <c r="W34" s="83" t="s">
        <v>1806</v>
      </c>
      <c r="X34" s="83" t="s">
        <v>1805</v>
      </c>
      <c r="Y34" s="83">
        <v>0</v>
      </c>
      <c r="Z34" s="83" t="s">
        <v>1807</v>
      </c>
      <c r="AA34" s="83" t="s">
        <v>1805</v>
      </c>
      <c r="AB34" s="84">
        <v>0</v>
      </c>
      <c r="AD34" s="63">
        <f>'[1]NGANJUK''Z'!$L$227</f>
        <v>412.1</v>
      </c>
      <c r="AE34" s="89">
        <v>416.1</v>
      </c>
    </row>
    <row r="35" spans="1:31" s="68" customFormat="1" ht="15" customHeight="1">
      <c r="A35" s="96"/>
      <c r="B35" s="96"/>
      <c r="C35" s="96"/>
      <c r="D35" s="181"/>
      <c r="F35" s="96"/>
      <c r="G35" s="235"/>
      <c r="H35" s="183"/>
      <c r="I35" s="184"/>
      <c r="J35" s="96"/>
      <c r="K35" s="184"/>
      <c r="L35" s="184"/>
      <c r="M35" s="184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D35" s="63"/>
      <c r="AE35" s="89"/>
    </row>
    <row r="36" spans="1:31" s="68" customFormat="1" ht="15" customHeight="1">
      <c r="A36" s="96"/>
      <c r="B36" s="96"/>
      <c r="C36" s="96"/>
      <c r="D36" s="181"/>
      <c r="F36" s="96"/>
      <c r="G36" s="235"/>
      <c r="H36" s="183"/>
      <c r="I36" s="184"/>
      <c r="J36" s="96"/>
      <c r="K36" s="184"/>
      <c r="L36" s="184"/>
      <c r="M36" s="184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D36" s="63"/>
      <c r="AE36" s="89"/>
    </row>
    <row r="37" spans="1:31">
      <c r="F37" s="96"/>
      <c r="G37" s="96"/>
    </row>
    <row r="38" spans="1:31">
      <c r="C38" s="129" t="s">
        <v>1064</v>
      </c>
      <c r="D38"/>
      <c r="E38"/>
      <c r="F38" s="129" t="s">
        <v>1065</v>
      </c>
      <c r="G38"/>
      <c r="H38"/>
      <c r="I38" s="129" t="s">
        <v>1066</v>
      </c>
      <c r="J38"/>
      <c r="K38"/>
      <c r="L38" s="129" t="s">
        <v>1067</v>
      </c>
      <c r="M38"/>
      <c r="N38"/>
      <c r="O38" s="129" t="s">
        <v>1068</v>
      </c>
      <c r="P38"/>
      <c r="Q38"/>
      <c r="R38"/>
      <c r="S38"/>
      <c r="T38" s="129" t="s">
        <v>1069</v>
      </c>
      <c r="U38"/>
      <c r="V38"/>
      <c r="W38"/>
      <c r="X38"/>
      <c r="Y38"/>
      <c r="Z38"/>
      <c r="AA38"/>
    </row>
    <row r="39" spans="1:31">
      <c r="C39" s="130" t="s">
        <v>1070</v>
      </c>
      <c r="D39" s="131" t="s">
        <v>1071</v>
      </c>
      <c r="E39"/>
      <c r="F39" s="132" t="s">
        <v>1072</v>
      </c>
      <c r="G39" s="132" t="s">
        <v>1073</v>
      </c>
      <c r="H39"/>
      <c r="I39" s="132" t="s">
        <v>1074</v>
      </c>
      <c r="J39" s="132" t="s">
        <v>1075</v>
      </c>
      <c r="K39" s="133"/>
      <c r="L39" s="132" t="s">
        <v>1076</v>
      </c>
      <c r="M39" s="132" t="s">
        <v>1077</v>
      </c>
      <c r="N39" s="133"/>
      <c r="O39" s="133"/>
      <c r="P39" s="132"/>
      <c r="Q39" s="132"/>
      <c r="R39" s="133"/>
      <c r="S39" s="133"/>
      <c r="T39" s="132" t="s">
        <v>1078</v>
      </c>
      <c r="U39" s="132" t="s">
        <v>1079</v>
      </c>
      <c r="V39" s="133"/>
      <c r="W39" s="133"/>
      <c r="X39" s="133"/>
      <c r="Y39" s="133"/>
      <c r="Z39" s="133"/>
      <c r="AA39"/>
    </row>
    <row r="40" spans="1:31">
      <c r="C40" s="130" t="s">
        <v>1080</v>
      </c>
      <c r="D40" s="131" t="s">
        <v>1081</v>
      </c>
      <c r="E40"/>
      <c r="F40" s="132" t="s">
        <v>1082</v>
      </c>
      <c r="G40" s="132" t="s">
        <v>1083</v>
      </c>
      <c r="H40"/>
      <c r="I40" s="132" t="s">
        <v>1084</v>
      </c>
      <c r="J40" s="132" t="s">
        <v>1085</v>
      </c>
      <c r="K40" s="133"/>
      <c r="L40" s="132" t="s">
        <v>1086</v>
      </c>
      <c r="M40" s="132" t="s">
        <v>1087</v>
      </c>
      <c r="N40" s="133"/>
      <c r="O40" s="132" t="s">
        <v>1088</v>
      </c>
      <c r="P40" s="132"/>
      <c r="Q40" s="132"/>
      <c r="R40" s="133"/>
      <c r="S40" s="133"/>
      <c r="T40" s="132" t="s">
        <v>1089</v>
      </c>
      <c r="U40" s="132" t="s">
        <v>1090</v>
      </c>
      <c r="V40" s="133"/>
      <c r="W40" s="133"/>
      <c r="X40" s="133"/>
      <c r="Y40" s="133"/>
      <c r="Z40" s="133"/>
      <c r="AA40"/>
    </row>
    <row r="41" spans="1:31">
      <c r="C41" s="130" t="s">
        <v>1091</v>
      </c>
      <c r="D41" s="131" t="s">
        <v>1092</v>
      </c>
      <c r="E41"/>
      <c r="F41" s="132" t="s">
        <v>1093</v>
      </c>
      <c r="G41" s="132" t="s">
        <v>1094</v>
      </c>
      <c r="H41"/>
      <c r="I41" s="132" t="s">
        <v>1095</v>
      </c>
      <c r="J41" s="132" t="s">
        <v>1096</v>
      </c>
      <c r="K41" s="133"/>
      <c r="L41" s="132" t="s">
        <v>1097</v>
      </c>
      <c r="M41" s="132" t="s">
        <v>1098</v>
      </c>
      <c r="N41" s="133"/>
      <c r="O41" s="132" t="s">
        <v>1099</v>
      </c>
      <c r="P41" s="132" t="s">
        <v>1100</v>
      </c>
      <c r="Q41" s="132"/>
      <c r="R41" s="133"/>
      <c r="S41" s="133"/>
      <c r="T41" s="132" t="s">
        <v>1101</v>
      </c>
      <c r="U41" s="132" t="s">
        <v>1102</v>
      </c>
      <c r="V41" s="133"/>
      <c r="W41" s="133"/>
      <c r="X41" s="133"/>
      <c r="Y41" s="133"/>
      <c r="Z41" s="133"/>
      <c r="AA41"/>
    </row>
    <row r="42" spans="1:31">
      <c r="C42" s="130" t="s">
        <v>1103</v>
      </c>
      <c r="D42" s="131" t="s">
        <v>1104</v>
      </c>
      <c r="E42"/>
      <c r="F42" s="132" t="s">
        <v>1105</v>
      </c>
      <c r="G42" s="132" t="s">
        <v>1106</v>
      </c>
      <c r="H42"/>
      <c r="I42" s="132" t="s">
        <v>1107</v>
      </c>
      <c r="J42" s="132" t="s">
        <v>1108</v>
      </c>
      <c r="K42" s="133"/>
      <c r="L42" s="132" t="s">
        <v>1109</v>
      </c>
      <c r="M42" s="132" t="s">
        <v>1110</v>
      </c>
      <c r="N42" s="133"/>
      <c r="O42" s="132" t="s">
        <v>1095</v>
      </c>
      <c r="P42" s="132" t="s">
        <v>1111</v>
      </c>
      <c r="Q42" s="132"/>
      <c r="R42" s="133"/>
      <c r="S42" s="133"/>
      <c r="T42" s="132" t="s">
        <v>1112</v>
      </c>
      <c r="U42" s="132" t="s">
        <v>1113</v>
      </c>
      <c r="V42" s="133"/>
      <c r="W42" s="133"/>
      <c r="X42" s="133"/>
      <c r="Y42" s="133"/>
      <c r="Z42" s="133"/>
      <c r="AA42"/>
    </row>
    <row r="43" spans="1:31">
      <c r="C43"/>
      <c r="D43" s="134"/>
      <c r="E43"/>
      <c r="F43" s="132" t="s">
        <v>1114</v>
      </c>
      <c r="G43" s="132" t="s">
        <v>1115</v>
      </c>
      <c r="H43"/>
      <c r="I43" s="132" t="s">
        <v>1116</v>
      </c>
      <c r="J43" s="132" t="s">
        <v>1117</v>
      </c>
      <c r="K43" s="133"/>
      <c r="L43" s="132" t="s">
        <v>1118</v>
      </c>
      <c r="M43" s="132" t="s">
        <v>1119</v>
      </c>
      <c r="N43" s="133"/>
      <c r="O43" s="133"/>
      <c r="P43" s="133"/>
      <c r="Q43" s="133"/>
      <c r="R43" s="133"/>
      <c r="S43" s="133"/>
      <c r="T43" s="132" t="s">
        <v>1120</v>
      </c>
      <c r="U43" s="132" t="s">
        <v>1121</v>
      </c>
      <c r="V43" s="133"/>
      <c r="W43" s="133"/>
      <c r="X43" s="133"/>
      <c r="Y43" s="133"/>
      <c r="Z43" s="133"/>
      <c r="AA43"/>
    </row>
    <row r="44" spans="1:31">
      <c r="C44" s="135" t="s">
        <v>1122</v>
      </c>
      <c r="D44" s="134"/>
      <c r="E44"/>
      <c r="F44" s="132" t="s">
        <v>1101</v>
      </c>
      <c r="G44" s="132" t="s">
        <v>1123</v>
      </c>
      <c r="H44"/>
      <c r="I44" s="132" t="s">
        <v>1124</v>
      </c>
      <c r="J44" s="132" t="s">
        <v>1125</v>
      </c>
      <c r="K44" s="133"/>
      <c r="L44" s="132" t="s">
        <v>1126</v>
      </c>
      <c r="M44" s="132" t="s">
        <v>1127</v>
      </c>
      <c r="N44" s="133"/>
      <c r="O44" s="132" t="s">
        <v>1128</v>
      </c>
      <c r="P44" s="132"/>
      <c r="Q44" s="132"/>
      <c r="R44" s="133"/>
      <c r="S44" s="133"/>
      <c r="T44" s="132" t="s">
        <v>1107</v>
      </c>
      <c r="U44" s="132" t="s">
        <v>1129</v>
      </c>
      <c r="V44" s="133"/>
      <c r="W44" s="133"/>
      <c r="X44" s="133"/>
      <c r="Y44" s="133"/>
      <c r="Z44" s="133"/>
      <c r="AA44"/>
    </row>
    <row r="45" spans="1:31">
      <c r="C45" s="130" t="s">
        <v>1130</v>
      </c>
      <c r="D45" s="136" t="s">
        <v>1131</v>
      </c>
      <c r="E45" s="137"/>
      <c r="F45" s="132" t="s">
        <v>1132</v>
      </c>
      <c r="G45" s="132" t="s">
        <v>1133</v>
      </c>
      <c r="H45"/>
      <c r="I45" s="132" t="s">
        <v>1134</v>
      </c>
      <c r="J45" s="132" t="s">
        <v>1135</v>
      </c>
      <c r="K45" s="133"/>
      <c r="L45" s="132" t="s">
        <v>1136</v>
      </c>
      <c r="M45" s="132" t="s">
        <v>1137</v>
      </c>
      <c r="N45" s="133"/>
      <c r="O45" s="132" t="s">
        <v>1138</v>
      </c>
      <c r="P45" s="132" t="s">
        <v>1139</v>
      </c>
      <c r="Q45" s="132"/>
      <c r="R45" s="133"/>
      <c r="S45" s="133"/>
      <c r="T45" s="132" t="s">
        <v>1140</v>
      </c>
      <c r="U45" s="132" t="s">
        <v>1141</v>
      </c>
      <c r="V45" s="133"/>
      <c r="W45" s="133"/>
      <c r="X45" s="133"/>
      <c r="Y45" s="133"/>
      <c r="Z45" s="133"/>
      <c r="AA45"/>
    </row>
    <row r="46" spans="1:31">
      <c r="C46" s="130" t="s">
        <v>1142</v>
      </c>
      <c r="D46" s="136" t="s">
        <v>1143</v>
      </c>
      <c r="E46" s="137"/>
      <c r="F46" s="132" t="s">
        <v>1144</v>
      </c>
      <c r="G46" s="132" t="s">
        <v>1145</v>
      </c>
      <c r="H46"/>
      <c r="I46" s="132"/>
      <c r="J46" s="132" t="s">
        <v>1146</v>
      </c>
      <c r="K46" s="133"/>
      <c r="L46" s="132" t="s">
        <v>1147</v>
      </c>
      <c r="M46" s="132" t="s">
        <v>1148</v>
      </c>
      <c r="N46" s="133"/>
      <c r="O46" s="132" t="s">
        <v>1149</v>
      </c>
      <c r="P46" s="132" t="s">
        <v>1111</v>
      </c>
      <c r="Q46" s="132"/>
      <c r="R46" s="133"/>
      <c r="S46" s="133"/>
      <c r="T46" s="132" t="s">
        <v>1149</v>
      </c>
      <c r="U46" s="132" t="s">
        <v>1150</v>
      </c>
      <c r="V46" s="133"/>
      <c r="W46" s="133"/>
      <c r="X46" s="133"/>
      <c r="Y46" s="133"/>
      <c r="Z46" s="133"/>
      <c r="AA46"/>
    </row>
    <row r="47" spans="1:31">
      <c r="C47" s="130" t="s">
        <v>1151</v>
      </c>
      <c r="D47" s="136" t="s">
        <v>1152</v>
      </c>
      <c r="E47" s="137"/>
      <c r="F47" s="132" t="s">
        <v>1149</v>
      </c>
      <c r="G47" s="132" t="s">
        <v>1153</v>
      </c>
      <c r="H47"/>
      <c r="I47" s="132" t="s">
        <v>1089</v>
      </c>
      <c r="J47" s="132" t="s">
        <v>1154</v>
      </c>
      <c r="K47" s="133"/>
      <c r="L47" s="133"/>
      <c r="M47" s="133"/>
      <c r="N47" s="133"/>
      <c r="O47" s="132" t="s">
        <v>1089</v>
      </c>
      <c r="P47" s="132" t="s">
        <v>1155</v>
      </c>
      <c r="Q47" s="132"/>
      <c r="R47" s="133"/>
      <c r="S47" s="133"/>
      <c r="T47" s="132" t="s">
        <v>1095</v>
      </c>
      <c r="U47" s="132" t="s">
        <v>1156</v>
      </c>
      <c r="V47" s="133"/>
      <c r="W47" s="133"/>
      <c r="X47" s="133"/>
      <c r="Y47" s="133"/>
      <c r="Z47" s="133"/>
      <c r="AA47"/>
    </row>
    <row r="48" spans="1:31">
      <c r="C48" s="130" t="s">
        <v>1157</v>
      </c>
      <c r="D48" s="136" t="s">
        <v>1170</v>
      </c>
      <c r="E48" s="137"/>
      <c r="F48" s="132" t="s">
        <v>1171</v>
      </c>
      <c r="G48" s="132" t="s">
        <v>1172</v>
      </c>
      <c r="H48"/>
      <c r="I48" s="132" t="s">
        <v>1173</v>
      </c>
      <c r="J48" s="132" t="s">
        <v>1174</v>
      </c>
      <c r="K48" s="133"/>
      <c r="L48" s="132"/>
      <c r="M48" s="132"/>
      <c r="N48" s="133"/>
      <c r="O48" s="132" t="s">
        <v>1107</v>
      </c>
      <c r="P48" s="132" t="s">
        <v>1175</v>
      </c>
      <c r="Q48" s="132"/>
      <c r="R48" s="133"/>
      <c r="S48" s="133"/>
      <c r="T48" s="132" t="s">
        <v>1134</v>
      </c>
      <c r="U48" s="132" t="s">
        <v>1176</v>
      </c>
      <c r="V48" s="133"/>
      <c r="W48" s="133"/>
      <c r="X48" s="133"/>
      <c r="Y48" s="133"/>
      <c r="Z48" s="133"/>
      <c r="AA48"/>
    </row>
    <row r="49" spans="3:27">
      <c r="C49" s="130" t="s">
        <v>1177</v>
      </c>
      <c r="D49" s="136" t="s">
        <v>1178</v>
      </c>
      <c r="E49" s="137"/>
      <c r="F49" s="132" t="s">
        <v>1089</v>
      </c>
      <c r="G49" s="132" t="s">
        <v>1179</v>
      </c>
      <c r="H49"/>
      <c r="I49" s="132" t="s">
        <v>1149</v>
      </c>
      <c r="J49" s="132" t="s">
        <v>1085</v>
      </c>
      <c r="K49" s="133"/>
      <c r="L49" s="133"/>
      <c r="M49" s="133"/>
      <c r="N49" s="133"/>
      <c r="O49" s="132" t="s">
        <v>1140</v>
      </c>
      <c r="P49" s="132" t="s">
        <v>1180</v>
      </c>
      <c r="Q49" s="132"/>
      <c r="R49" s="133"/>
      <c r="S49" s="133"/>
      <c r="T49" s="132" t="s">
        <v>1181</v>
      </c>
      <c r="U49" s="132" t="s">
        <v>1182</v>
      </c>
      <c r="V49" s="133"/>
      <c r="W49" s="133"/>
      <c r="X49" s="133"/>
      <c r="Y49" s="133"/>
      <c r="Z49" s="133"/>
      <c r="AA49"/>
    </row>
    <row r="50" spans="3:27">
      <c r="C50" s="130" t="s">
        <v>1183</v>
      </c>
      <c r="D50" s="136" t="s">
        <v>1184</v>
      </c>
      <c r="E50" s="137"/>
      <c r="F50" s="132" t="s">
        <v>1185</v>
      </c>
      <c r="G50" s="132" t="s">
        <v>1186</v>
      </c>
      <c r="H50"/>
      <c r="I50" s="132"/>
      <c r="J50" s="132" t="s">
        <v>1174</v>
      </c>
      <c r="K50" s="133"/>
      <c r="L50" s="132"/>
      <c r="M50" s="132"/>
      <c r="N50" s="133"/>
      <c r="O50" s="132" t="s">
        <v>1132</v>
      </c>
      <c r="P50" s="132" t="s">
        <v>1187</v>
      </c>
      <c r="Q50" s="132"/>
      <c r="R50" s="133"/>
      <c r="S50" s="133"/>
      <c r="T50" s="132" t="s">
        <v>1124</v>
      </c>
      <c r="U50" s="132" t="s">
        <v>1188</v>
      </c>
      <c r="V50" s="133"/>
      <c r="W50" s="133"/>
      <c r="X50" s="133"/>
      <c r="Y50" s="133"/>
      <c r="Z50" s="133"/>
      <c r="AA50"/>
    </row>
    <row r="51" spans="3:27">
      <c r="C51" s="135"/>
      <c r="D51" s="138"/>
      <c r="E51" s="139"/>
      <c r="F51" s="132" t="s">
        <v>1189</v>
      </c>
      <c r="G51" s="132" t="s">
        <v>1190</v>
      </c>
      <c r="H51"/>
      <c r="I51" s="132" t="s">
        <v>1140</v>
      </c>
      <c r="J51" s="132" t="s">
        <v>1085</v>
      </c>
      <c r="K51" s="133"/>
      <c r="L51" s="133"/>
      <c r="M51" s="133"/>
      <c r="N51" s="133"/>
      <c r="O51" s="133"/>
      <c r="P51" s="133"/>
      <c r="Q51" s="133"/>
      <c r="R51" s="133"/>
      <c r="S51" s="133"/>
      <c r="T51" s="132" t="s">
        <v>1144</v>
      </c>
      <c r="U51" s="132" t="s">
        <v>1191</v>
      </c>
      <c r="V51" s="133"/>
      <c r="W51" s="133"/>
      <c r="X51" s="133"/>
      <c r="Y51" s="133"/>
      <c r="Z51" s="133"/>
      <c r="AA51"/>
    </row>
    <row r="52" spans="3:27">
      <c r="C52" s="139"/>
      <c r="D52" s="138"/>
      <c r="E52" s="139"/>
      <c r="F52" s="132" t="s">
        <v>1192</v>
      </c>
      <c r="G52" s="132" t="s">
        <v>1193</v>
      </c>
      <c r="H52"/>
      <c r="I52" s="132"/>
      <c r="J52" s="132" t="s">
        <v>1194</v>
      </c>
      <c r="K52" s="133"/>
      <c r="L52" s="132"/>
      <c r="M52" s="132"/>
      <c r="N52" s="133"/>
      <c r="O52" s="132"/>
      <c r="P52" s="132"/>
      <c r="Q52" s="132"/>
      <c r="R52" s="133"/>
      <c r="S52" s="133"/>
      <c r="T52" s="132" t="s">
        <v>1195</v>
      </c>
      <c r="U52" s="132" t="s">
        <v>1196</v>
      </c>
      <c r="V52" s="133"/>
      <c r="W52" s="133"/>
      <c r="X52" s="133"/>
      <c r="Y52" s="133"/>
      <c r="Z52" s="133"/>
      <c r="AA52"/>
    </row>
    <row r="53" spans="3:27">
      <c r="C53"/>
      <c r="D53" s="134"/>
      <c r="E53"/>
      <c r="F53" s="132" t="s">
        <v>1134</v>
      </c>
      <c r="G53" s="132" t="s">
        <v>1148</v>
      </c>
      <c r="H53"/>
      <c r="I53" s="132" t="s">
        <v>1171</v>
      </c>
      <c r="J53" s="132" t="s">
        <v>1154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2" t="s">
        <v>1197</v>
      </c>
      <c r="U53" s="132" t="s">
        <v>1198</v>
      </c>
      <c r="V53" s="133"/>
      <c r="W53" s="133"/>
      <c r="X53" s="133"/>
      <c r="Y53" s="133"/>
      <c r="Z53" s="133"/>
      <c r="AA53"/>
    </row>
    <row r="54" spans="3:27">
      <c r="C54"/>
      <c r="D54" s="134"/>
      <c r="E54"/>
      <c r="F54" s="135"/>
      <c r="G54" s="135"/>
      <c r="H54"/>
      <c r="I54" s="132"/>
      <c r="J54" s="132" t="s">
        <v>1199</v>
      </c>
      <c r="K54" s="133"/>
      <c r="L54" s="133"/>
      <c r="M54" s="133"/>
      <c r="N54" s="133"/>
      <c r="O54" s="132"/>
      <c r="P54" s="132"/>
      <c r="Q54" s="132"/>
      <c r="R54" s="133"/>
      <c r="S54" s="133"/>
      <c r="T54" s="132" t="s">
        <v>1200</v>
      </c>
      <c r="U54" s="132" t="s">
        <v>1201</v>
      </c>
      <c r="V54" s="133"/>
      <c r="W54" s="133"/>
      <c r="X54" s="133"/>
      <c r="Y54" s="133"/>
      <c r="Z54" s="133"/>
      <c r="AA54"/>
    </row>
    <row r="55" spans="3:27">
      <c r="C55"/>
      <c r="D55" s="134"/>
      <c r="E55"/>
      <c r="F55"/>
      <c r="G55"/>
      <c r="H55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2" t="s">
        <v>1202</v>
      </c>
      <c r="U55" s="132" t="s">
        <v>1203</v>
      </c>
      <c r="V55" s="133"/>
      <c r="W55" s="133"/>
      <c r="X55" s="133"/>
      <c r="Y55" s="133"/>
      <c r="Z55" s="133"/>
      <c r="AA55"/>
    </row>
    <row r="56" spans="3:27">
      <c r="C56"/>
      <c r="D56" s="134"/>
      <c r="E56"/>
      <c r="F56"/>
      <c r="G56"/>
      <c r="H56"/>
      <c r="I56" s="133"/>
      <c r="J56" s="133"/>
      <c r="K56" s="133"/>
      <c r="L56" s="133"/>
      <c r="M56" s="133"/>
      <c r="N56" s="133"/>
      <c r="O56" s="132"/>
      <c r="P56" s="132"/>
      <c r="Q56" s="132"/>
      <c r="R56" s="133"/>
      <c r="S56" s="133"/>
      <c r="T56" s="132" t="s">
        <v>1084</v>
      </c>
      <c r="U56" s="132" t="s">
        <v>1204</v>
      </c>
      <c r="V56" s="133"/>
      <c r="W56" s="133"/>
      <c r="X56" s="133"/>
      <c r="Y56" s="133"/>
      <c r="Z56" s="133"/>
      <c r="AA56"/>
    </row>
    <row r="57" spans="3:27">
      <c r="C57"/>
      <c r="D57" s="134"/>
      <c r="E57"/>
      <c r="F57"/>
      <c r="G57"/>
      <c r="H57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2" t="s">
        <v>1171</v>
      </c>
      <c r="U57" s="132" t="s">
        <v>1205</v>
      </c>
      <c r="V57" s="133"/>
      <c r="W57" s="133"/>
      <c r="X57" s="133"/>
      <c r="Y57" s="133"/>
      <c r="Z57" s="133"/>
      <c r="AA57"/>
    </row>
    <row r="58" spans="3:27">
      <c r="C58"/>
      <c r="D58" s="134"/>
      <c r="E58"/>
      <c r="F58"/>
      <c r="G58"/>
      <c r="H58"/>
      <c r="I58" s="133"/>
      <c r="J58" s="133"/>
      <c r="K58" s="133"/>
      <c r="L58" s="133"/>
      <c r="M58" s="133"/>
      <c r="N58" s="133"/>
      <c r="O58" s="132"/>
      <c r="P58" s="132"/>
      <c r="Q58" s="132"/>
      <c r="R58" s="133"/>
      <c r="S58" s="133"/>
      <c r="T58" s="132" t="s">
        <v>1074</v>
      </c>
      <c r="U58" s="132" t="s">
        <v>1206</v>
      </c>
      <c r="V58" s="133"/>
      <c r="W58" s="133"/>
      <c r="X58" s="133"/>
      <c r="Y58" s="133"/>
      <c r="Z58" s="133"/>
      <c r="AA58"/>
    </row>
    <row r="59" spans="3:27">
      <c r="C59"/>
      <c r="D59" s="134"/>
      <c r="E59"/>
      <c r="F59"/>
      <c r="G59"/>
      <c r="H59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2" t="s">
        <v>1132</v>
      </c>
      <c r="U59" s="132" t="s">
        <v>1148</v>
      </c>
      <c r="V59" s="133"/>
      <c r="W59" s="133"/>
      <c r="X59" s="133"/>
      <c r="Y59" s="133"/>
      <c r="Z59" s="133"/>
      <c r="AA59"/>
    </row>
    <row r="60" spans="3:27">
      <c r="C60"/>
      <c r="D60" s="134"/>
      <c r="E60"/>
      <c r="F60"/>
      <c r="G60"/>
      <c r="H60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/>
    </row>
  </sheetData>
  <mergeCells count="35">
    <mergeCell ref="A26:A30"/>
    <mergeCell ref="D26:D30"/>
    <mergeCell ref="A12:A14"/>
    <mergeCell ref="D12:D14"/>
    <mergeCell ref="E12:E14"/>
    <mergeCell ref="C12:C14"/>
    <mergeCell ref="A20:A24"/>
    <mergeCell ref="D20:D24"/>
    <mergeCell ref="C16:C18"/>
    <mergeCell ref="D16:D18"/>
    <mergeCell ref="A16:A18"/>
    <mergeCell ref="E16:E18"/>
    <mergeCell ref="C20:C24"/>
    <mergeCell ref="E20:E24"/>
    <mergeCell ref="N7:N8"/>
    <mergeCell ref="O7:R7"/>
    <mergeCell ref="G6:G8"/>
    <mergeCell ref="E26:E30"/>
    <mergeCell ref="C26:C30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11"/>
  </sheetPr>
  <dimension ref="A1:AF71"/>
  <sheetViews>
    <sheetView view="pageBreakPreview" topLeftCell="A22" zoomScale="85" zoomScaleNormal="25" zoomScaleSheetLayoutView="85" workbookViewId="0">
      <selection activeCell="E51" sqref="E51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114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5703125" style="85" customWidth="1"/>
    <col min="13" max="13" width="6.710937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8.425781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2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2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2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2">
      <c r="C4" s="70" t="s">
        <v>86</v>
      </c>
      <c r="D4" s="71"/>
      <c r="E4" s="72" t="s">
        <v>483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2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2" ht="15" customHeight="1">
      <c r="C6" s="334" t="s">
        <v>1795</v>
      </c>
      <c r="D6" s="337" t="s">
        <v>108</v>
      </c>
      <c r="E6" s="381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2" ht="15" customHeight="1">
      <c r="C7" s="335"/>
      <c r="D7" s="314"/>
      <c r="E7" s="315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2">
      <c r="B8" s="69" t="s">
        <v>614</v>
      </c>
      <c r="C8" s="335"/>
      <c r="D8" s="314"/>
      <c r="E8" s="315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2" s="106" customFormat="1" ht="15.75" thickBot="1">
      <c r="C9" s="336"/>
      <c r="D9" s="319"/>
      <c r="E9" s="321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2" s="68" customFormat="1" ht="15" customHeight="1">
      <c r="A10" s="313">
        <v>189</v>
      </c>
      <c r="B10" s="64">
        <v>205</v>
      </c>
      <c r="C10" s="356" t="s">
        <v>685</v>
      </c>
      <c r="D10" s="337">
        <v>8</v>
      </c>
      <c r="E10" s="381" t="s">
        <v>686</v>
      </c>
      <c r="F10" s="78">
        <v>1</v>
      </c>
      <c r="G10" s="78" t="s">
        <v>687</v>
      </c>
      <c r="H10" s="95" t="s">
        <v>591</v>
      </c>
      <c r="I10" s="81">
        <f t="shared" ref="I10:I40" si="0">AE10-AD10</f>
        <v>0</v>
      </c>
      <c r="J10" s="78" t="s">
        <v>1802</v>
      </c>
      <c r="K10" s="81">
        <v>46</v>
      </c>
      <c r="L10" s="81">
        <v>7</v>
      </c>
      <c r="M10" s="81">
        <v>9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'[1]NGANJUK''Z'!$L$274</f>
        <v>46.5</v>
      </c>
      <c r="AE10" s="89">
        <v>46.5</v>
      </c>
      <c r="AF10" s="90">
        <f>AE10+0.46</f>
        <v>46.96</v>
      </c>
    </row>
    <row r="11" spans="1:32" s="68" customFormat="1" ht="15" customHeight="1">
      <c r="A11" s="313"/>
      <c r="B11" s="64"/>
      <c r="C11" s="332"/>
      <c r="D11" s="331"/>
      <c r="E11" s="324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  <c r="AF11" s="90"/>
    </row>
    <row r="12" spans="1:32" s="68" customFormat="1" ht="15" customHeight="1">
      <c r="A12" s="313"/>
      <c r="B12" s="64">
        <v>206</v>
      </c>
      <c r="C12" s="313"/>
      <c r="D12" s="314"/>
      <c r="E12" s="315"/>
      <c r="F12" s="66">
        <v>2</v>
      </c>
      <c r="G12" s="66" t="s">
        <v>688</v>
      </c>
      <c r="H12" s="62" t="s">
        <v>592</v>
      </c>
      <c r="I12" s="61">
        <f t="shared" si="0"/>
        <v>0.70000000000000284</v>
      </c>
      <c r="J12" s="66" t="s">
        <v>1802</v>
      </c>
      <c r="K12" s="61">
        <v>8</v>
      </c>
      <c r="L12" s="61">
        <v>7</v>
      </c>
      <c r="M12" s="61">
        <v>7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'[1]NGANJUK''Z'!$L$274</f>
        <v>46.5</v>
      </c>
      <c r="AE12" s="89">
        <v>47.2</v>
      </c>
    </row>
    <row r="13" spans="1:32" s="68" customFormat="1" ht="15" customHeight="1">
      <c r="A13" s="313"/>
      <c r="B13" s="64"/>
      <c r="C13" s="313"/>
      <c r="D13" s="314"/>
      <c r="E13" s="31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2" s="68" customFormat="1" ht="15" customHeight="1">
      <c r="A14" s="313"/>
      <c r="B14" s="64">
        <v>207</v>
      </c>
      <c r="C14" s="313"/>
      <c r="D14" s="314"/>
      <c r="E14" s="315"/>
      <c r="F14" s="66">
        <v>3</v>
      </c>
      <c r="G14" s="66" t="s">
        <v>689</v>
      </c>
      <c r="H14" s="62" t="s">
        <v>593</v>
      </c>
      <c r="I14" s="61">
        <f t="shared" si="0"/>
        <v>1.5</v>
      </c>
      <c r="J14" s="66" t="s">
        <v>1802</v>
      </c>
      <c r="K14" s="61">
        <v>2.5</v>
      </c>
      <c r="L14" s="61">
        <v>4</v>
      </c>
      <c r="M14" s="61">
        <v>7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'[1]NGANJUK''Z'!$L$274</f>
        <v>46.5</v>
      </c>
      <c r="AE14" s="89">
        <v>48</v>
      </c>
    </row>
    <row r="15" spans="1:32" s="68" customFormat="1" ht="15" customHeight="1">
      <c r="A15" s="313"/>
      <c r="B15" s="64"/>
      <c r="C15" s="313"/>
      <c r="D15" s="314"/>
      <c r="E15" s="31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9"/>
    </row>
    <row r="16" spans="1:32" s="68" customFormat="1" ht="15" customHeight="1">
      <c r="A16" s="313"/>
      <c r="B16" s="64">
        <v>208</v>
      </c>
      <c r="C16" s="313"/>
      <c r="D16" s="314"/>
      <c r="E16" s="315"/>
      <c r="F16" s="66">
        <v>4</v>
      </c>
      <c r="G16" s="66" t="s">
        <v>690</v>
      </c>
      <c r="H16" s="62" t="s">
        <v>594</v>
      </c>
      <c r="I16" s="61">
        <f t="shared" si="0"/>
        <v>3.3999999999999986</v>
      </c>
      <c r="J16" s="66" t="s">
        <v>1802</v>
      </c>
      <c r="K16" s="61">
        <v>8</v>
      </c>
      <c r="L16" s="61">
        <v>5</v>
      </c>
      <c r="M16" s="61">
        <v>7</v>
      </c>
      <c r="N16" s="66">
        <v>2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'[1]NGANJUK''Z'!$L$274</f>
        <v>46.5</v>
      </c>
      <c r="AE16" s="89">
        <v>49.9</v>
      </c>
    </row>
    <row r="17" spans="1:31" s="68" customFormat="1" ht="15" customHeight="1">
      <c r="A17" s="313"/>
      <c r="B17" s="64"/>
      <c r="C17" s="313"/>
      <c r="D17" s="314"/>
      <c r="E17" s="31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3"/>
      <c r="B18" s="64">
        <v>209</v>
      </c>
      <c r="C18" s="313"/>
      <c r="D18" s="314"/>
      <c r="E18" s="315"/>
      <c r="F18" s="66">
        <v>5</v>
      </c>
      <c r="G18" s="66" t="s">
        <v>691</v>
      </c>
      <c r="H18" s="62" t="s">
        <v>595</v>
      </c>
      <c r="I18" s="61">
        <f t="shared" si="0"/>
        <v>3.7999999999999972</v>
      </c>
      <c r="J18" s="66" t="s">
        <v>1802</v>
      </c>
      <c r="K18" s="61">
        <v>3</v>
      </c>
      <c r="L18" s="61">
        <v>5</v>
      </c>
      <c r="M18" s="61">
        <v>7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'[1]NGANJUK''Z'!$L$274</f>
        <v>46.5</v>
      </c>
      <c r="AE18" s="89">
        <v>50.3</v>
      </c>
    </row>
    <row r="19" spans="1:31" s="68" customFormat="1" ht="15" customHeight="1">
      <c r="A19" s="313"/>
      <c r="B19" s="64"/>
      <c r="C19" s="313"/>
      <c r="D19" s="314"/>
      <c r="E19" s="315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/>
      <c r="B20" s="64">
        <v>210</v>
      </c>
      <c r="C20" s="313"/>
      <c r="D20" s="314"/>
      <c r="E20" s="315"/>
      <c r="F20" s="66">
        <v>6</v>
      </c>
      <c r="G20" s="66" t="s">
        <v>692</v>
      </c>
      <c r="H20" s="62" t="s">
        <v>596</v>
      </c>
      <c r="I20" s="61">
        <f t="shared" si="0"/>
        <v>5.2999999999999972</v>
      </c>
      <c r="J20" s="66" t="s">
        <v>1802</v>
      </c>
      <c r="K20" s="61">
        <v>10</v>
      </c>
      <c r="L20" s="61">
        <v>5</v>
      </c>
      <c r="M20" s="61">
        <v>9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'[1]NGANJUK''Z'!$L$274</f>
        <v>46.5</v>
      </c>
      <c r="AE20" s="89">
        <v>51.8</v>
      </c>
    </row>
    <row r="21" spans="1:31" s="68" customFormat="1" ht="15" customHeight="1">
      <c r="A21" s="313"/>
      <c r="B21" s="64"/>
      <c r="C21" s="313"/>
      <c r="D21" s="314"/>
      <c r="E21" s="315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64">
        <v>211</v>
      </c>
      <c r="C22" s="313"/>
      <c r="D22" s="314"/>
      <c r="E22" s="315"/>
      <c r="F22" s="66">
        <v>7</v>
      </c>
      <c r="G22" s="66" t="s">
        <v>693</v>
      </c>
      <c r="H22" s="62" t="s">
        <v>597</v>
      </c>
      <c r="I22" s="61">
        <f t="shared" si="0"/>
        <v>5.6000000000000014</v>
      </c>
      <c r="J22" s="66" t="s">
        <v>1802</v>
      </c>
      <c r="K22" s="61">
        <v>12</v>
      </c>
      <c r="L22" s="61">
        <v>6</v>
      </c>
      <c r="M22" s="61">
        <v>6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'[1]NGANJUK''Z'!$L$274</f>
        <v>46.5</v>
      </c>
      <c r="AE22" s="89">
        <v>52.1</v>
      </c>
    </row>
    <row r="23" spans="1:31" s="68" customFormat="1" ht="15" customHeight="1">
      <c r="A23" s="313"/>
      <c r="B23" s="64"/>
      <c r="C23" s="313"/>
      <c r="D23" s="314"/>
      <c r="E23" s="315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/>
      <c r="B24" s="64">
        <v>212</v>
      </c>
      <c r="C24" s="313"/>
      <c r="D24" s="314"/>
      <c r="E24" s="315"/>
      <c r="F24" s="66">
        <v>8</v>
      </c>
      <c r="G24" s="66" t="s">
        <v>694</v>
      </c>
      <c r="H24" s="62" t="s">
        <v>598</v>
      </c>
      <c r="I24" s="61">
        <f t="shared" si="0"/>
        <v>6.2999999999999972</v>
      </c>
      <c r="J24" s="66" t="s">
        <v>1802</v>
      </c>
      <c r="K24" s="61">
        <v>2.5</v>
      </c>
      <c r="L24" s="61">
        <v>4</v>
      </c>
      <c r="M24" s="61">
        <v>8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'[1]NGANJUK''Z'!$L$274</f>
        <v>46.5</v>
      </c>
      <c r="AE24" s="89">
        <v>52.8</v>
      </c>
    </row>
    <row r="25" spans="1:31" s="68" customFormat="1" ht="15" customHeight="1">
      <c r="A25" s="313"/>
      <c r="B25" s="64"/>
      <c r="C25" s="313"/>
      <c r="D25" s="314"/>
      <c r="E25" s="31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213</v>
      </c>
      <c r="C26" s="313"/>
      <c r="D26" s="314"/>
      <c r="E26" s="315"/>
      <c r="F26" s="66">
        <v>9</v>
      </c>
      <c r="G26" s="66" t="s">
        <v>695</v>
      </c>
      <c r="H26" s="62" t="s">
        <v>599</v>
      </c>
      <c r="I26" s="61">
        <f t="shared" si="0"/>
        <v>6.5</v>
      </c>
      <c r="J26" s="66" t="s">
        <v>1802</v>
      </c>
      <c r="K26" s="61">
        <v>15</v>
      </c>
      <c r="L26" s="61">
        <v>4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'[1]NGANJUK''Z'!$L$274</f>
        <v>46.5</v>
      </c>
      <c r="AE26" s="89">
        <v>53</v>
      </c>
    </row>
    <row r="27" spans="1:31" s="68" customFormat="1" ht="15" customHeight="1">
      <c r="A27" s="313"/>
      <c r="B27" s="64"/>
      <c r="C27" s="313"/>
      <c r="D27" s="314"/>
      <c r="E27" s="315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3"/>
      <c r="B28" s="64">
        <v>214</v>
      </c>
      <c r="C28" s="313"/>
      <c r="D28" s="314"/>
      <c r="E28" s="315"/>
      <c r="F28" s="66">
        <v>10</v>
      </c>
      <c r="G28" s="66" t="s">
        <v>696</v>
      </c>
      <c r="H28" s="62" t="s">
        <v>600</v>
      </c>
      <c r="I28" s="61">
        <f t="shared" si="0"/>
        <v>7.3999999999999986</v>
      </c>
      <c r="J28" s="66" t="s">
        <v>1802</v>
      </c>
      <c r="K28" s="61">
        <v>11</v>
      </c>
      <c r="L28" s="61">
        <v>4.5</v>
      </c>
      <c r="M28" s="61">
        <v>6.5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'[1]NGANJUK''Z'!$L$274</f>
        <v>46.5</v>
      </c>
      <c r="AE28" s="89">
        <v>53.9</v>
      </c>
    </row>
    <row r="29" spans="1:31" s="68" customFormat="1" ht="15" customHeight="1">
      <c r="A29" s="64"/>
      <c r="B29" s="64"/>
      <c r="C29" s="64"/>
      <c r="D29" s="65"/>
      <c r="E29" s="62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15" customHeight="1">
      <c r="A30" s="313">
        <v>98</v>
      </c>
      <c r="B30" s="64">
        <v>235</v>
      </c>
      <c r="C30" s="313">
        <v>138</v>
      </c>
      <c r="D30" s="314">
        <v>3</v>
      </c>
      <c r="E30" s="315" t="s">
        <v>697</v>
      </c>
      <c r="F30" s="66">
        <v>1</v>
      </c>
      <c r="G30" s="115" t="s">
        <v>698</v>
      </c>
      <c r="H30" s="62" t="s">
        <v>548</v>
      </c>
      <c r="I30" s="61">
        <f t="shared" si="0"/>
        <v>0.30000000000001137</v>
      </c>
      <c r="J30" s="66" t="s">
        <v>1802</v>
      </c>
      <c r="K30" s="61">
        <v>3.5</v>
      </c>
      <c r="L30" s="61">
        <v>12</v>
      </c>
      <c r="M30" s="61">
        <v>12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'[1]NGANJUK''Z'!$L$228</f>
        <v>429.9</v>
      </c>
      <c r="AE30" s="89">
        <v>430.2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/>
      <c r="B32" s="64">
        <v>236</v>
      </c>
      <c r="C32" s="313"/>
      <c r="D32" s="314"/>
      <c r="E32" s="315"/>
      <c r="F32" s="66">
        <v>2</v>
      </c>
      <c r="G32" s="115" t="s">
        <v>699</v>
      </c>
      <c r="H32" s="80" t="s">
        <v>549</v>
      </c>
      <c r="I32" s="61">
        <f t="shared" si="0"/>
        <v>1.1000000000000227</v>
      </c>
      <c r="J32" s="66" t="s">
        <v>1802</v>
      </c>
      <c r="K32" s="61">
        <v>4</v>
      </c>
      <c r="L32" s="61">
        <v>3.5</v>
      </c>
      <c r="M32" s="61">
        <v>3.5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'[1]NGANJUK''Z'!$L$228</f>
        <v>429.9</v>
      </c>
      <c r="AE32" s="89">
        <v>431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115"/>
      <c r="H33" s="80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313"/>
      <c r="B34" s="64">
        <v>237</v>
      </c>
      <c r="C34" s="313"/>
      <c r="D34" s="314"/>
      <c r="E34" s="315"/>
      <c r="F34" s="66">
        <v>3</v>
      </c>
      <c r="G34" s="115" t="s">
        <v>700</v>
      </c>
      <c r="H34" s="62" t="s">
        <v>550</v>
      </c>
      <c r="I34" s="61">
        <f t="shared" si="0"/>
        <v>2</v>
      </c>
      <c r="J34" s="66" t="s">
        <v>1802</v>
      </c>
      <c r="K34" s="61">
        <v>5</v>
      </c>
      <c r="L34" s="61">
        <v>2.5</v>
      </c>
      <c r="M34" s="61">
        <v>2.5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'[1]NGANJUK''Z'!$L$228</f>
        <v>429.9</v>
      </c>
      <c r="AE34" s="89">
        <v>431.9</v>
      </c>
    </row>
    <row r="35" spans="1:31" s="68" customFormat="1" ht="15" customHeight="1">
      <c r="A35" s="313"/>
      <c r="B35" s="64"/>
      <c r="C35" s="313"/>
      <c r="D35" s="314"/>
      <c r="E35" s="315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/>
      <c r="B36" s="64">
        <v>238</v>
      </c>
      <c r="C36" s="313"/>
      <c r="D36" s="314"/>
      <c r="E36" s="315"/>
      <c r="F36" s="66">
        <v>4</v>
      </c>
      <c r="G36" s="115" t="s">
        <v>701</v>
      </c>
      <c r="H36" s="62" t="s">
        <v>551</v>
      </c>
      <c r="I36" s="61">
        <f t="shared" si="0"/>
        <v>2.3000000000000114</v>
      </c>
      <c r="J36" s="66" t="s">
        <v>1802</v>
      </c>
      <c r="K36" s="61">
        <v>8</v>
      </c>
      <c r="L36" s="61">
        <v>3</v>
      </c>
      <c r="M36" s="61">
        <v>3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'[1]NGANJUK''Z'!$L$228</f>
        <v>429.9</v>
      </c>
      <c r="AE36" s="89">
        <v>432.2</v>
      </c>
    </row>
    <row r="37" spans="1:31" s="68" customFormat="1" ht="15" customHeight="1">
      <c r="A37" s="64"/>
      <c r="B37" s="64"/>
      <c r="C37" s="64"/>
      <c r="D37" s="65"/>
      <c r="E37" s="62"/>
      <c r="F37" s="66"/>
      <c r="G37" s="115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64">
        <v>120</v>
      </c>
      <c r="B38" s="64">
        <v>239</v>
      </c>
      <c r="C38" s="64">
        <v>139</v>
      </c>
      <c r="D38" s="65">
        <v>3</v>
      </c>
      <c r="E38" s="62" t="s">
        <v>702</v>
      </c>
      <c r="F38" s="66">
        <v>1</v>
      </c>
      <c r="G38" s="115" t="s">
        <v>703</v>
      </c>
      <c r="H38" s="62" t="s">
        <v>566</v>
      </c>
      <c r="I38" s="61">
        <f t="shared" si="0"/>
        <v>0.20000000000000284</v>
      </c>
      <c r="J38" s="66" t="s">
        <v>1802</v>
      </c>
      <c r="K38" s="61">
        <v>8</v>
      </c>
      <c r="L38" s="61">
        <v>4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>
        <f>'[1]NGANJUK''Z'!$L$248</f>
        <v>35.799999999999997</v>
      </c>
      <c r="AE38" s="89">
        <v>36</v>
      </c>
    </row>
    <row r="39" spans="1:31" s="68" customFormat="1" ht="15" customHeight="1">
      <c r="A39" s="64"/>
      <c r="B39" s="64"/>
      <c r="C39" s="64"/>
      <c r="D39" s="65"/>
      <c r="E39" s="62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>
        <v>9058</v>
      </c>
      <c r="B40" s="64">
        <v>240</v>
      </c>
      <c r="C40" s="313" t="s">
        <v>704</v>
      </c>
      <c r="D40" s="314">
        <v>3.5</v>
      </c>
      <c r="E40" s="315" t="s">
        <v>705</v>
      </c>
      <c r="F40" s="66">
        <v>1</v>
      </c>
      <c r="G40" s="66" t="s">
        <v>706</v>
      </c>
      <c r="H40" s="62" t="s">
        <v>419</v>
      </c>
      <c r="I40" s="61">
        <f t="shared" si="0"/>
        <v>1</v>
      </c>
      <c r="J40" s="66" t="s">
        <v>1802</v>
      </c>
      <c r="K40" s="61">
        <v>2.5</v>
      </c>
      <c r="L40" s="61">
        <v>3</v>
      </c>
      <c r="M40" s="61">
        <v>3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'[1]NGANJUK''Z'!$L$103</f>
        <v>847.4</v>
      </c>
      <c r="AE40" s="87">
        <v>848.4</v>
      </c>
    </row>
    <row r="41" spans="1:31" s="68" customFormat="1" ht="15" customHeight="1">
      <c r="A41" s="313"/>
      <c r="B41" s="64"/>
      <c r="C41" s="313"/>
      <c r="D41" s="314"/>
      <c r="E41" s="315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7"/>
    </row>
    <row r="42" spans="1:31" s="68" customFormat="1" ht="15" customHeight="1">
      <c r="A42" s="313"/>
      <c r="B42" s="64">
        <v>241</v>
      </c>
      <c r="C42" s="313"/>
      <c r="D42" s="314"/>
      <c r="E42" s="315"/>
      <c r="F42" s="66">
        <v>2</v>
      </c>
      <c r="G42" s="66" t="s">
        <v>707</v>
      </c>
      <c r="H42" s="62" t="s">
        <v>420</v>
      </c>
      <c r="I42" s="61">
        <f>AE42-AD40</f>
        <v>1.5</v>
      </c>
      <c r="J42" s="66" t="s">
        <v>1802</v>
      </c>
      <c r="K42" s="61">
        <v>100</v>
      </c>
      <c r="L42" s="61">
        <v>1.5</v>
      </c>
      <c r="M42" s="61">
        <v>1.5</v>
      </c>
      <c r="N42" s="66">
        <v>1</v>
      </c>
      <c r="O42" s="66" t="s">
        <v>1803</v>
      </c>
      <c r="P42" s="66" t="s">
        <v>1801</v>
      </c>
      <c r="Q42" s="66" t="s">
        <v>1815</v>
      </c>
      <c r="R42" s="66">
        <v>1</v>
      </c>
      <c r="S42" s="66" t="s">
        <v>1816</v>
      </c>
      <c r="T42" s="66">
        <v>0</v>
      </c>
      <c r="U42" s="66" t="s">
        <v>1801</v>
      </c>
      <c r="V42" s="66">
        <v>1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848.9</v>
      </c>
    </row>
    <row r="43" spans="1:31" s="68" customFormat="1" ht="15" customHeight="1">
      <c r="A43" s="64"/>
      <c r="B43" s="64"/>
      <c r="C43" s="64"/>
      <c r="D43" s="65"/>
      <c r="E43" s="62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3">
        <v>86</v>
      </c>
      <c r="B44" s="64">
        <v>271</v>
      </c>
      <c r="C44" s="313" t="s">
        <v>708</v>
      </c>
      <c r="D44" s="314">
        <v>2.7</v>
      </c>
      <c r="E44" s="315" t="s">
        <v>709</v>
      </c>
      <c r="F44" s="66">
        <v>2</v>
      </c>
      <c r="G44" s="66" t="s">
        <v>1159</v>
      </c>
      <c r="H44" s="62" t="s">
        <v>547</v>
      </c>
      <c r="I44" s="86">
        <f>AE44-AD42</f>
        <v>416.1</v>
      </c>
      <c r="J44" s="66" t="s">
        <v>1802</v>
      </c>
      <c r="K44" s="172">
        <v>50</v>
      </c>
      <c r="L44" s="173">
        <v>3.5</v>
      </c>
      <c r="M44" s="61">
        <v>3.5</v>
      </c>
      <c r="N44" s="66">
        <v>1</v>
      </c>
      <c r="O44" s="66" t="s">
        <v>1825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'[1]NGANJUK''Z'!$L$227</f>
        <v>412.1</v>
      </c>
      <c r="AE44" s="89">
        <v>416.1</v>
      </c>
    </row>
    <row r="45" spans="1:31" s="68" customFormat="1" ht="15" customHeight="1">
      <c r="A45" s="313"/>
      <c r="B45" s="64"/>
      <c r="C45" s="316"/>
      <c r="D45" s="318"/>
      <c r="E45" s="320"/>
      <c r="F45" s="180"/>
      <c r="G45" s="180"/>
      <c r="H45" s="126"/>
      <c r="I45" s="230"/>
      <c r="J45" s="180"/>
      <c r="K45" s="231"/>
      <c r="L45" s="232"/>
      <c r="M45" s="197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91"/>
      <c r="AD45" s="63"/>
      <c r="AE45" s="89"/>
    </row>
    <row r="46" spans="1:31" s="68" customFormat="1" ht="15" customHeight="1" thickBot="1">
      <c r="A46" s="313"/>
      <c r="B46" s="64">
        <v>272</v>
      </c>
      <c r="C46" s="317"/>
      <c r="D46" s="319"/>
      <c r="E46" s="321"/>
      <c r="F46" s="83">
        <v>3</v>
      </c>
      <c r="G46" s="83" t="s">
        <v>1160</v>
      </c>
      <c r="H46" s="202" t="s">
        <v>1158</v>
      </c>
      <c r="I46" s="223">
        <f>AE46-AD42</f>
        <v>416.7</v>
      </c>
      <c r="J46" s="83" t="s">
        <v>1802</v>
      </c>
      <c r="K46" s="224">
        <v>5</v>
      </c>
      <c r="L46" s="218">
        <v>3.5</v>
      </c>
      <c r="M46" s="82">
        <v>3.5</v>
      </c>
      <c r="N46" s="83">
        <v>1</v>
      </c>
      <c r="O46" s="83" t="s">
        <v>1805</v>
      </c>
      <c r="P46" s="83" t="s">
        <v>1803</v>
      </c>
      <c r="Q46" s="83" t="s">
        <v>1811</v>
      </c>
      <c r="R46" s="83">
        <v>0</v>
      </c>
      <c r="S46" s="83" t="s">
        <v>1803</v>
      </c>
      <c r="T46" s="83">
        <v>0</v>
      </c>
      <c r="U46" s="83" t="s">
        <v>1809</v>
      </c>
      <c r="V46" s="83">
        <v>0</v>
      </c>
      <c r="W46" s="83" t="s">
        <v>1806</v>
      </c>
      <c r="X46" s="83" t="s">
        <v>1805</v>
      </c>
      <c r="Y46" s="83">
        <v>0</v>
      </c>
      <c r="Z46" s="83" t="s">
        <v>1807</v>
      </c>
      <c r="AA46" s="83" t="s">
        <v>1805</v>
      </c>
      <c r="AB46" s="84">
        <v>0</v>
      </c>
      <c r="AD46" s="63"/>
      <c r="AE46" s="89">
        <v>416.7</v>
      </c>
    </row>
    <row r="47" spans="1:31" s="68" customFormat="1" ht="15" customHeight="1">
      <c r="A47" s="96"/>
      <c r="B47" s="96"/>
      <c r="C47" s="96"/>
      <c r="D47" s="181"/>
      <c r="E47" s="183"/>
      <c r="F47" s="96"/>
      <c r="G47" s="96"/>
      <c r="H47" s="183"/>
      <c r="I47" s="89"/>
      <c r="J47" s="96"/>
      <c r="K47" s="87"/>
      <c r="L47" s="63"/>
      <c r="M47" s="184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D47" s="63"/>
      <c r="AE47" s="89"/>
    </row>
    <row r="48" spans="1:31">
      <c r="F48" s="96"/>
      <c r="G48" s="96"/>
    </row>
    <row r="49" spans="3:27">
      <c r="C49" s="129" t="s">
        <v>1064</v>
      </c>
      <c r="D49"/>
      <c r="E49"/>
      <c r="F49" s="129" t="s">
        <v>1065</v>
      </c>
      <c r="G49"/>
      <c r="H49"/>
      <c r="I49" s="129" t="s">
        <v>1066</v>
      </c>
      <c r="J49"/>
      <c r="K49"/>
      <c r="L49" s="129" t="s">
        <v>1067</v>
      </c>
      <c r="M49"/>
      <c r="N49"/>
      <c r="O49" s="129" t="s">
        <v>1068</v>
      </c>
      <c r="P49"/>
      <c r="Q49"/>
      <c r="R49"/>
      <c r="S49"/>
      <c r="T49" s="129" t="s">
        <v>1069</v>
      </c>
      <c r="U49"/>
      <c r="V49"/>
      <c r="W49"/>
      <c r="X49"/>
      <c r="Y49"/>
      <c r="Z49"/>
      <c r="AA49"/>
    </row>
    <row r="50" spans="3:27">
      <c r="C50" s="130" t="s">
        <v>1070</v>
      </c>
      <c r="D50" s="131" t="s">
        <v>1071</v>
      </c>
      <c r="E50"/>
      <c r="F50" s="132" t="s">
        <v>1072</v>
      </c>
      <c r="G50" s="132" t="s">
        <v>1073</v>
      </c>
      <c r="H50"/>
      <c r="I50" s="132" t="s">
        <v>1074</v>
      </c>
      <c r="J50" s="132" t="s">
        <v>1075</v>
      </c>
      <c r="K50" s="133"/>
      <c r="L50" s="132" t="s">
        <v>1076</v>
      </c>
      <c r="M50" s="132" t="s">
        <v>1077</v>
      </c>
      <c r="N50" s="133"/>
      <c r="O50" s="133"/>
      <c r="P50" s="132"/>
      <c r="Q50" s="132"/>
      <c r="R50" s="133"/>
      <c r="S50" s="133"/>
      <c r="T50" s="132" t="s">
        <v>1078</v>
      </c>
      <c r="U50" s="132" t="s">
        <v>1079</v>
      </c>
      <c r="V50" s="133"/>
      <c r="W50" s="133"/>
      <c r="X50" s="133"/>
      <c r="Y50" s="133"/>
      <c r="Z50" s="133"/>
      <c r="AA50"/>
    </row>
    <row r="51" spans="3:27">
      <c r="C51" s="130" t="s">
        <v>1080</v>
      </c>
      <c r="D51" s="131" t="s">
        <v>1081</v>
      </c>
      <c r="E51"/>
      <c r="F51" s="132" t="s">
        <v>1082</v>
      </c>
      <c r="G51" s="132" t="s">
        <v>1083</v>
      </c>
      <c r="H51"/>
      <c r="I51" s="132" t="s">
        <v>1084</v>
      </c>
      <c r="J51" s="132" t="s">
        <v>1085</v>
      </c>
      <c r="K51" s="133"/>
      <c r="L51" s="132" t="s">
        <v>1086</v>
      </c>
      <c r="M51" s="132" t="s">
        <v>1087</v>
      </c>
      <c r="N51" s="133"/>
      <c r="O51" s="132" t="s">
        <v>1088</v>
      </c>
      <c r="P51" s="132"/>
      <c r="Q51" s="132"/>
      <c r="R51" s="133"/>
      <c r="S51" s="133"/>
      <c r="T51" s="132" t="s">
        <v>1089</v>
      </c>
      <c r="U51" s="132" t="s">
        <v>1090</v>
      </c>
      <c r="V51" s="133"/>
      <c r="W51" s="133"/>
      <c r="X51" s="133"/>
      <c r="Y51" s="133"/>
      <c r="Z51" s="133"/>
      <c r="AA51"/>
    </row>
    <row r="52" spans="3:27">
      <c r="C52" s="130" t="s">
        <v>1091</v>
      </c>
      <c r="D52" s="131" t="s">
        <v>1092</v>
      </c>
      <c r="E52"/>
      <c r="F52" s="132" t="s">
        <v>1093</v>
      </c>
      <c r="G52" s="132" t="s">
        <v>1094</v>
      </c>
      <c r="H52"/>
      <c r="I52" s="132" t="s">
        <v>1095</v>
      </c>
      <c r="J52" s="132" t="s">
        <v>1096</v>
      </c>
      <c r="K52" s="133"/>
      <c r="L52" s="132" t="s">
        <v>1097</v>
      </c>
      <c r="M52" s="132" t="s">
        <v>1098</v>
      </c>
      <c r="N52" s="133"/>
      <c r="O52" s="132" t="s">
        <v>1099</v>
      </c>
      <c r="P52" s="132" t="s">
        <v>1100</v>
      </c>
      <c r="Q52" s="132"/>
      <c r="R52" s="133"/>
      <c r="S52" s="133"/>
      <c r="T52" s="132" t="s">
        <v>1101</v>
      </c>
      <c r="U52" s="132" t="s">
        <v>1102</v>
      </c>
      <c r="V52" s="133"/>
      <c r="W52" s="133"/>
      <c r="X52" s="133"/>
      <c r="Y52" s="133"/>
      <c r="Z52" s="133"/>
      <c r="AA52"/>
    </row>
    <row r="53" spans="3:27">
      <c r="C53" s="130" t="s">
        <v>1103</v>
      </c>
      <c r="D53" s="131" t="s">
        <v>1104</v>
      </c>
      <c r="E53"/>
      <c r="F53" s="132" t="s">
        <v>1105</v>
      </c>
      <c r="G53" s="132" t="s">
        <v>1106</v>
      </c>
      <c r="H53"/>
      <c r="I53" s="132" t="s">
        <v>1107</v>
      </c>
      <c r="J53" s="132" t="s">
        <v>1108</v>
      </c>
      <c r="K53" s="133"/>
      <c r="L53" s="132" t="s">
        <v>1109</v>
      </c>
      <c r="M53" s="132" t="s">
        <v>1110</v>
      </c>
      <c r="N53" s="133"/>
      <c r="O53" s="132" t="s">
        <v>1095</v>
      </c>
      <c r="P53" s="132" t="s">
        <v>1111</v>
      </c>
      <c r="Q53" s="132"/>
      <c r="R53" s="133"/>
      <c r="S53" s="133"/>
      <c r="T53" s="132" t="s">
        <v>1112</v>
      </c>
      <c r="U53" s="132" t="s">
        <v>1113</v>
      </c>
      <c r="V53" s="133"/>
      <c r="W53" s="133"/>
      <c r="X53" s="133"/>
      <c r="Y53" s="133"/>
      <c r="Z53" s="133"/>
      <c r="AA53"/>
    </row>
    <row r="54" spans="3:27">
      <c r="C54"/>
      <c r="D54" s="134"/>
      <c r="E54"/>
      <c r="F54" s="132" t="s">
        <v>1114</v>
      </c>
      <c r="G54" s="132" t="s">
        <v>1115</v>
      </c>
      <c r="H54"/>
      <c r="I54" s="132" t="s">
        <v>1116</v>
      </c>
      <c r="J54" s="132" t="s">
        <v>1117</v>
      </c>
      <c r="K54" s="133"/>
      <c r="L54" s="132" t="s">
        <v>1118</v>
      </c>
      <c r="M54" s="132" t="s">
        <v>1119</v>
      </c>
      <c r="N54" s="133"/>
      <c r="O54" s="133"/>
      <c r="P54" s="133"/>
      <c r="Q54" s="133"/>
      <c r="R54" s="133"/>
      <c r="S54" s="133"/>
      <c r="T54" s="132" t="s">
        <v>1120</v>
      </c>
      <c r="U54" s="132" t="s">
        <v>1121</v>
      </c>
      <c r="V54" s="133"/>
      <c r="W54" s="133"/>
      <c r="X54" s="133"/>
      <c r="Y54" s="133"/>
      <c r="Z54" s="133"/>
      <c r="AA54"/>
    </row>
    <row r="55" spans="3:27">
      <c r="C55" s="135" t="s">
        <v>1122</v>
      </c>
      <c r="D55" s="134"/>
      <c r="E55"/>
      <c r="F55" s="132" t="s">
        <v>1101</v>
      </c>
      <c r="G55" s="132" t="s">
        <v>1123</v>
      </c>
      <c r="H55"/>
      <c r="I55" s="132" t="s">
        <v>1124</v>
      </c>
      <c r="J55" s="132" t="s">
        <v>1125</v>
      </c>
      <c r="K55" s="133"/>
      <c r="L55" s="132" t="s">
        <v>1126</v>
      </c>
      <c r="M55" s="132" t="s">
        <v>1127</v>
      </c>
      <c r="N55" s="133"/>
      <c r="O55" s="132" t="s">
        <v>1128</v>
      </c>
      <c r="P55" s="132"/>
      <c r="Q55" s="132"/>
      <c r="R55" s="133"/>
      <c r="S55" s="133"/>
      <c r="T55" s="132" t="s">
        <v>1107</v>
      </c>
      <c r="U55" s="132" t="s">
        <v>1129</v>
      </c>
      <c r="V55" s="133"/>
      <c r="W55" s="133"/>
      <c r="X55" s="133"/>
      <c r="Y55" s="133"/>
      <c r="Z55" s="133"/>
      <c r="AA55"/>
    </row>
    <row r="56" spans="3:27">
      <c r="C56" s="130" t="s">
        <v>1130</v>
      </c>
      <c r="D56" s="136" t="s">
        <v>1131</v>
      </c>
      <c r="E56" s="137"/>
      <c r="F56" s="132" t="s">
        <v>1132</v>
      </c>
      <c r="G56" s="132" t="s">
        <v>1133</v>
      </c>
      <c r="H56"/>
      <c r="I56" s="132" t="s">
        <v>1134</v>
      </c>
      <c r="J56" s="132" t="s">
        <v>1135</v>
      </c>
      <c r="K56" s="133"/>
      <c r="L56" s="132" t="s">
        <v>1136</v>
      </c>
      <c r="M56" s="132" t="s">
        <v>1137</v>
      </c>
      <c r="N56" s="133"/>
      <c r="O56" s="132" t="s">
        <v>1138</v>
      </c>
      <c r="P56" s="132" t="s">
        <v>1139</v>
      </c>
      <c r="Q56" s="132"/>
      <c r="R56" s="133"/>
      <c r="S56" s="133"/>
      <c r="T56" s="132" t="s">
        <v>1140</v>
      </c>
      <c r="U56" s="132" t="s">
        <v>1141</v>
      </c>
      <c r="V56" s="133"/>
      <c r="W56" s="133"/>
      <c r="X56" s="133"/>
      <c r="Y56" s="133"/>
      <c r="Z56" s="133"/>
      <c r="AA56"/>
    </row>
    <row r="57" spans="3:27">
      <c r="C57" s="130" t="s">
        <v>1142</v>
      </c>
      <c r="D57" s="136" t="s">
        <v>1143</v>
      </c>
      <c r="E57" s="137"/>
      <c r="F57" s="132" t="s">
        <v>1144</v>
      </c>
      <c r="G57" s="132" t="s">
        <v>1145</v>
      </c>
      <c r="H57"/>
      <c r="I57" s="132"/>
      <c r="J57" s="132" t="s">
        <v>1146</v>
      </c>
      <c r="K57" s="133"/>
      <c r="L57" s="132" t="s">
        <v>1147</v>
      </c>
      <c r="M57" s="132" t="s">
        <v>1148</v>
      </c>
      <c r="N57" s="133"/>
      <c r="O57" s="132" t="s">
        <v>1149</v>
      </c>
      <c r="P57" s="132" t="s">
        <v>1111</v>
      </c>
      <c r="Q57" s="132"/>
      <c r="R57" s="133"/>
      <c r="S57" s="133"/>
      <c r="T57" s="132" t="s">
        <v>1149</v>
      </c>
      <c r="U57" s="132" t="s">
        <v>1150</v>
      </c>
      <c r="V57" s="133"/>
      <c r="W57" s="133"/>
      <c r="X57" s="133"/>
      <c r="Y57" s="133"/>
      <c r="Z57" s="133"/>
      <c r="AA57"/>
    </row>
    <row r="58" spans="3:27">
      <c r="C58" s="130" t="s">
        <v>1151</v>
      </c>
      <c r="D58" s="136" t="s">
        <v>1152</v>
      </c>
      <c r="E58" s="137"/>
      <c r="F58" s="132" t="s">
        <v>1149</v>
      </c>
      <c r="G58" s="132" t="s">
        <v>1153</v>
      </c>
      <c r="H58"/>
      <c r="I58" s="132" t="s">
        <v>1089</v>
      </c>
      <c r="J58" s="132" t="s">
        <v>1154</v>
      </c>
      <c r="K58" s="133"/>
      <c r="L58" s="133"/>
      <c r="M58" s="133"/>
      <c r="N58" s="133"/>
      <c r="O58" s="132" t="s">
        <v>1089</v>
      </c>
      <c r="P58" s="132" t="s">
        <v>1155</v>
      </c>
      <c r="Q58" s="132"/>
      <c r="R58" s="133"/>
      <c r="S58" s="133"/>
      <c r="T58" s="132" t="s">
        <v>1095</v>
      </c>
      <c r="U58" s="132" t="s">
        <v>1156</v>
      </c>
      <c r="V58" s="133"/>
      <c r="W58" s="133"/>
      <c r="X58" s="133"/>
      <c r="Y58" s="133"/>
      <c r="Z58" s="133"/>
      <c r="AA58"/>
    </row>
    <row r="59" spans="3:27">
      <c r="C59" s="130" t="s">
        <v>1157</v>
      </c>
      <c r="D59" s="136" t="s">
        <v>1170</v>
      </c>
      <c r="E59" s="137"/>
      <c r="F59" s="132" t="s">
        <v>1171</v>
      </c>
      <c r="G59" s="132" t="s">
        <v>1172</v>
      </c>
      <c r="H59"/>
      <c r="I59" s="132" t="s">
        <v>1173</v>
      </c>
      <c r="J59" s="132" t="s">
        <v>1174</v>
      </c>
      <c r="K59" s="133"/>
      <c r="L59" s="132"/>
      <c r="M59" s="132"/>
      <c r="N59" s="133"/>
      <c r="O59" s="132" t="s">
        <v>1107</v>
      </c>
      <c r="P59" s="132" t="s">
        <v>1175</v>
      </c>
      <c r="Q59" s="132"/>
      <c r="R59" s="133"/>
      <c r="S59" s="133"/>
      <c r="T59" s="132" t="s">
        <v>1134</v>
      </c>
      <c r="U59" s="132" t="s">
        <v>1176</v>
      </c>
      <c r="V59" s="133"/>
      <c r="W59" s="133"/>
      <c r="X59" s="133"/>
      <c r="Y59" s="133"/>
      <c r="Z59" s="133"/>
      <c r="AA59"/>
    </row>
    <row r="60" spans="3:27">
      <c r="C60" s="130" t="s">
        <v>1177</v>
      </c>
      <c r="D60" s="136" t="s">
        <v>1178</v>
      </c>
      <c r="E60" s="137"/>
      <c r="F60" s="132" t="s">
        <v>1089</v>
      </c>
      <c r="G60" s="132" t="s">
        <v>1179</v>
      </c>
      <c r="H60"/>
      <c r="I60" s="132" t="s">
        <v>1149</v>
      </c>
      <c r="J60" s="132" t="s">
        <v>1085</v>
      </c>
      <c r="K60" s="133"/>
      <c r="L60" s="133"/>
      <c r="M60" s="133"/>
      <c r="N60" s="133"/>
      <c r="O60" s="132" t="s">
        <v>1140</v>
      </c>
      <c r="P60" s="132" t="s">
        <v>1180</v>
      </c>
      <c r="Q60" s="132"/>
      <c r="R60" s="133"/>
      <c r="S60" s="133"/>
      <c r="T60" s="132" t="s">
        <v>1181</v>
      </c>
      <c r="U60" s="132" t="s">
        <v>1182</v>
      </c>
      <c r="V60" s="133"/>
      <c r="W60" s="133"/>
      <c r="X60" s="133"/>
      <c r="Y60" s="133"/>
      <c r="Z60" s="133"/>
      <c r="AA60"/>
    </row>
    <row r="61" spans="3:27">
      <c r="C61" s="130" t="s">
        <v>1183</v>
      </c>
      <c r="D61" s="136" t="s">
        <v>1184</v>
      </c>
      <c r="E61" s="137"/>
      <c r="F61" s="132" t="s">
        <v>1185</v>
      </c>
      <c r="G61" s="132" t="s">
        <v>1186</v>
      </c>
      <c r="H61"/>
      <c r="I61" s="132"/>
      <c r="J61" s="132" t="s">
        <v>1174</v>
      </c>
      <c r="K61" s="133"/>
      <c r="L61" s="132"/>
      <c r="M61" s="132"/>
      <c r="N61" s="133"/>
      <c r="O61" s="132" t="s">
        <v>1132</v>
      </c>
      <c r="P61" s="132" t="s">
        <v>1187</v>
      </c>
      <c r="Q61" s="132"/>
      <c r="R61" s="133"/>
      <c r="S61" s="133"/>
      <c r="T61" s="132" t="s">
        <v>1124</v>
      </c>
      <c r="U61" s="132" t="s">
        <v>1188</v>
      </c>
      <c r="V61" s="133"/>
      <c r="W61" s="133"/>
      <c r="X61" s="133"/>
      <c r="Y61" s="133"/>
      <c r="Z61" s="133"/>
      <c r="AA61"/>
    </row>
    <row r="62" spans="3:27">
      <c r="C62" s="135"/>
      <c r="D62" s="138"/>
      <c r="E62" s="139"/>
      <c r="F62" s="132" t="s">
        <v>1189</v>
      </c>
      <c r="G62" s="132" t="s">
        <v>1190</v>
      </c>
      <c r="H62"/>
      <c r="I62" s="132" t="s">
        <v>1140</v>
      </c>
      <c r="J62" s="132" t="s">
        <v>1085</v>
      </c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1144</v>
      </c>
      <c r="U62" s="132" t="s">
        <v>1191</v>
      </c>
      <c r="V62" s="133"/>
      <c r="W62" s="133"/>
      <c r="X62" s="133"/>
      <c r="Y62" s="133"/>
      <c r="Z62" s="133"/>
      <c r="AA62"/>
    </row>
    <row r="63" spans="3:27">
      <c r="C63" s="139"/>
      <c r="D63" s="138"/>
      <c r="E63" s="139"/>
      <c r="F63" s="132" t="s">
        <v>1192</v>
      </c>
      <c r="G63" s="132" t="s">
        <v>1193</v>
      </c>
      <c r="H63"/>
      <c r="I63" s="132"/>
      <c r="J63" s="132" t="s">
        <v>1194</v>
      </c>
      <c r="K63" s="133"/>
      <c r="L63" s="132"/>
      <c r="M63" s="132"/>
      <c r="N63" s="133"/>
      <c r="O63" s="132"/>
      <c r="P63" s="132"/>
      <c r="Q63" s="132"/>
      <c r="R63" s="133"/>
      <c r="S63" s="133"/>
      <c r="T63" s="132" t="s">
        <v>1195</v>
      </c>
      <c r="U63" s="132" t="s">
        <v>1196</v>
      </c>
      <c r="V63" s="133"/>
      <c r="W63" s="133"/>
      <c r="X63" s="133"/>
      <c r="Y63" s="133"/>
      <c r="Z63" s="133"/>
      <c r="AA63"/>
    </row>
    <row r="64" spans="3:27">
      <c r="C64"/>
      <c r="D64" s="134"/>
      <c r="E64"/>
      <c r="F64" s="132" t="s">
        <v>1134</v>
      </c>
      <c r="G64" s="132" t="s">
        <v>1148</v>
      </c>
      <c r="H64"/>
      <c r="I64" s="132" t="s">
        <v>1171</v>
      </c>
      <c r="J64" s="132" t="s">
        <v>1154</v>
      </c>
      <c r="K64" s="133"/>
      <c r="L64" s="133"/>
      <c r="M64" s="133"/>
      <c r="N64" s="133"/>
      <c r="O64" s="133"/>
      <c r="P64" s="133"/>
      <c r="Q64" s="133"/>
      <c r="R64" s="133"/>
      <c r="S64" s="133"/>
      <c r="T64" s="132" t="s">
        <v>1197</v>
      </c>
      <c r="U64" s="132" t="s">
        <v>1198</v>
      </c>
      <c r="V64" s="133"/>
      <c r="W64" s="133"/>
      <c r="X64" s="133"/>
      <c r="Y64" s="133"/>
      <c r="Z64" s="133"/>
      <c r="AA64"/>
    </row>
    <row r="65" spans="3:27">
      <c r="C65"/>
      <c r="D65" s="134"/>
      <c r="E65"/>
      <c r="F65" s="135"/>
      <c r="G65" s="135"/>
      <c r="H65"/>
      <c r="I65" s="132"/>
      <c r="J65" s="132" t="s">
        <v>1199</v>
      </c>
      <c r="K65" s="133"/>
      <c r="L65" s="133"/>
      <c r="M65" s="133"/>
      <c r="N65" s="133"/>
      <c r="O65" s="132"/>
      <c r="P65" s="132"/>
      <c r="Q65" s="132"/>
      <c r="R65" s="133"/>
      <c r="S65" s="133"/>
      <c r="T65" s="132" t="s">
        <v>1200</v>
      </c>
      <c r="U65" s="132" t="s">
        <v>1201</v>
      </c>
      <c r="V65" s="133"/>
      <c r="W65" s="133"/>
      <c r="X65" s="133"/>
      <c r="Y65" s="133"/>
      <c r="Z65" s="133"/>
      <c r="AA65"/>
    </row>
    <row r="66" spans="3:27">
      <c r="C66"/>
      <c r="D66" s="134"/>
      <c r="E66"/>
      <c r="F66"/>
      <c r="G66"/>
      <c r="H66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2" t="s">
        <v>1202</v>
      </c>
      <c r="U66" s="132" t="s">
        <v>1203</v>
      </c>
      <c r="V66" s="133"/>
      <c r="W66" s="133"/>
      <c r="X66" s="133"/>
      <c r="Y66" s="133"/>
      <c r="Z66" s="133"/>
      <c r="AA66"/>
    </row>
    <row r="67" spans="3:27">
      <c r="C67"/>
      <c r="D67" s="134"/>
      <c r="E67"/>
      <c r="F67"/>
      <c r="G67"/>
      <c r="H67"/>
      <c r="I67" s="133"/>
      <c r="J67" s="133"/>
      <c r="K67" s="133"/>
      <c r="L67" s="133"/>
      <c r="M67" s="133"/>
      <c r="N67" s="133"/>
      <c r="O67" s="132"/>
      <c r="P67" s="132"/>
      <c r="Q67" s="132"/>
      <c r="R67" s="133"/>
      <c r="S67" s="133"/>
      <c r="T67" s="132" t="s">
        <v>1084</v>
      </c>
      <c r="U67" s="132" t="s">
        <v>1204</v>
      </c>
      <c r="V67" s="133"/>
      <c r="W67" s="133"/>
      <c r="X67" s="133"/>
      <c r="Y67" s="133"/>
      <c r="Z67" s="133"/>
      <c r="AA67"/>
    </row>
    <row r="68" spans="3:27">
      <c r="C68"/>
      <c r="D68" s="134"/>
      <c r="E68"/>
      <c r="F68"/>
      <c r="G68"/>
      <c r="H68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2" t="s">
        <v>1171</v>
      </c>
      <c r="U68" s="132" t="s">
        <v>1205</v>
      </c>
      <c r="V68" s="133"/>
      <c r="W68" s="133"/>
      <c r="X68" s="133"/>
      <c r="Y68" s="133"/>
      <c r="Z68" s="133"/>
      <c r="AA68"/>
    </row>
    <row r="69" spans="3:27">
      <c r="C69"/>
      <c r="D69" s="134"/>
      <c r="E69"/>
      <c r="F69"/>
      <c r="G69"/>
      <c r="H69"/>
      <c r="I69" s="133"/>
      <c r="J69" s="133"/>
      <c r="K69" s="133"/>
      <c r="L69" s="133"/>
      <c r="M69" s="133"/>
      <c r="N69" s="133"/>
      <c r="O69" s="132"/>
      <c r="P69" s="132"/>
      <c r="Q69" s="132"/>
      <c r="R69" s="133"/>
      <c r="S69" s="133"/>
      <c r="T69" s="132" t="s">
        <v>1074</v>
      </c>
      <c r="U69" s="132" t="s">
        <v>1206</v>
      </c>
      <c r="V69" s="133"/>
      <c r="W69" s="133"/>
      <c r="X69" s="133"/>
      <c r="Y69" s="133"/>
      <c r="Z69" s="133"/>
      <c r="AA69"/>
    </row>
    <row r="70" spans="3:27">
      <c r="C70"/>
      <c r="D70" s="134"/>
      <c r="E70"/>
      <c r="F70"/>
      <c r="G70"/>
      <c r="H70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2" t="s">
        <v>1132</v>
      </c>
      <c r="U70" s="132" t="s">
        <v>1148</v>
      </c>
      <c r="V70" s="133"/>
      <c r="W70" s="133"/>
      <c r="X70" s="133"/>
      <c r="Y70" s="133"/>
      <c r="Z70" s="133"/>
      <c r="AA70"/>
    </row>
    <row r="71" spans="3:27">
      <c r="C71"/>
      <c r="D71" s="134"/>
      <c r="E71"/>
      <c r="F71"/>
      <c r="G71"/>
      <c r="H71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/>
    </row>
  </sheetData>
  <mergeCells count="35"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U7:V7"/>
    <mergeCell ref="A10:A28"/>
    <mergeCell ref="C10:C28"/>
    <mergeCell ref="A30:A36"/>
    <mergeCell ref="O7:R7"/>
    <mergeCell ref="S7:T7"/>
    <mergeCell ref="D30:D36"/>
    <mergeCell ref="C30:C36"/>
    <mergeCell ref="E30:E36"/>
    <mergeCell ref="N7:N8"/>
    <mergeCell ref="D10:D28"/>
    <mergeCell ref="E10:E28"/>
    <mergeCell ref="A44:A46"/>
    <mergeCell ref="D44:D46"/>
    <mergeCell ref="E44:E46"/>
    <mergeCell ref="C44:C46"/>
    <mergeCell ref="C40:C42"/>
    <mergeCell ref="A40:A42"/>
    <mergeCell ref="D40:D42"/>
    <mergeCell ref="E40:E4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41</vt:i4>
      </vt:variant>
    </vt:vector>
  </HeadingPairs>
  <TitlesOfParts>
    <vt:vector size="73" baseType="lpstr">
      <vt:lpstr>Tosari</vt:lpstr>
      <vt:lpstr>Lumbang</vt:lpstr>
      <vt:lpstr>Pasrepan</vt:lpstr>
      <vt:lpstr>Kejayan</vt:lpstr>
      <vt:lpstr>Wonorejo</vt:lpstr>
      <vt:lpstr>Beji</vt:lpstr>
      <vt:lpstr>Bangil</vt:lpstr>
      <vt:lpstr>Rembang</vt:lpstr>
      <vt:lpstr>Rejoso</vt:lpstr>
      <vt:lpstr>Winongan</vt:lpstr>
      <vt:lpstr>Grati</vt:lpstr>
      <vt:lpstr>nguling</vt:lpstr>
      <vt:lpstr>Bagor</vt:lpstr>
      <vt:lpstr>Wilangan</vt:lpstr>
      <vt:lpstr>Sawahan</vt:lpstr>
      <vt:lpstr>Nganjuk</vt:lpstr>
      <vt:lpstr>Berbek</vt:lpstr>
      <vt:lpstr>Loceret</vt:lpstr>
      <vt:lpstr>Ngetos</vt:lpstr>
      <vt:lpstr>Sukomoro</vt:lpstr>
      <vt:lpstr>Pace</vt:lpstr>
      <vt:lpstr>Tanjunganom</vt:lpstr>
      <vt:lpstr>Prambon</vt:lpstr>
      <vt:lpstr>Ngronggot</vt:lpstr>
      <vt:lpstr>Lengkong Anyar</vt:lpstr>
      <vt:lpstr>Baron</vt:lpstr>
      <vt:lpstr>Rejoso (R)</vt:lpstr>
      <vt:lpstr>Lengkong</vt:lpstr>
      <vt:lpstr>Gondang</vt:lpstr>
      <vt:lpstr>Ngluyu</vt:lpstr>
      <vt:lpstr>Patianrowo</vt:lpstr>
      <vt:lpstr>Jatikalen</vt:lpstr>
      <vt:lpstr>Bagor!Print_Area</vt:lpstr>
      <vt:lpstr>Bangil!Print_Area</vt:lpstr>
      <vt:lpstr>Baron!Print_Area</vt:lpstr>
      <vt:lpstr>Berbek!Print_Area</vt:lpstr>
      <vt:lpstr>Gondang!Print_Area</vt:lpstr>
      <vt:lpstr>Jatikalen!Print_Area</vt:lpstr>
      <vt:lpstr>Lengkong!Print_Area</vt:lpstr>
      <vt:lpstr>'Lengkong Anyar'!Print_Area</vt:lpstr>
      <vt:lpstr>Loceret!Print_Area</vt:lpstr>
      <vt:lpstr>Nganjuk!Print_Area</vt:lpstr>
      <vt:lpstr>Ngetos!Print_Area</vt:lpstr>
      <vt:lpstr>Ngluyu!Print_Area</vt:lpstr>
      <vt:lpstr>Ngronggot!Print_Area</vt:lpstr>
      <vt:lpstr>Pace!Print_Area</vt:lpstr>
      <vt:lpstr>Patianrowo!Print_Area</vt:lpstr>
      <vt:lpstr>Prambon!Print_Area</vt:lpstr>
      <vt:lpstr>'Rejoso (R)'!Print_Area</vt:lpstr>
      <vt:lpstr>Sawahan!Print_Area</vt:lpstr>
      <vt:lpstr>Sukomoro!Print_Area</vt:lpstr>
      <vt:lpstr>Tanjunganom!Print_Area</vt:lpstr>
      <vt:lpstr>Wilangan!Print_Area</vt:lpstr>
      <vt:lpstr>Bagor!Print_Titles</vt:lpstr>
      <vt:lpstr>Baron!Print_Titles</vt:lpstr>
      <vt:lpstr>Berbek!Print_Titles</vt:lpstr>
      <vt:lpstr>Gondang!Print_Titles</vt:lpstr>
      <vt:lpstr>Jatikalen!Print_Titles</vt:lpstr>
      <vt:lpstr>Lengkong!Print_Titles</vt:lpstr>
      <vt:lpstr>'Lengkong Anyar'!Print_Titles</vt:lpstr>
      <vt:lpstr>Loceret!Print_Titles</vt:lpstr>
      <vt:lpstr>Nganjuk!Print_Titles</vt:lpstr>
      <vt:lpstr>Ngetos!Print_Titles</vt:lpstr>
      <vt:lpstr>Ngluyu!Print_Titles</vt:lpstr>
      <vt:lpstr>Ngronggot!Print_Titles</vt:lpstr>
      <vt:lpstr>Pace!Print_Titles</vt:lpstr>
      <vt:lpstr>Patianrowo!Print_Titles</vt:lpstr>
      <vt:lpstr>Prambon!Print_Titles</vt:lpstr>
      <vt:lpstr>'Rejoso (R)'!Print_Titles</vt:lpstr>
      <vt:lpstr>Sawahan!Print_Titles</vt:lpstr>
      <vt:lpstr>Sukomoro!Print_Titles</vt:lpstr>
      <vt:lpstr>Tanjunganom!Print_Titles</vt:lpstr>
      <vt:lpstr>Wilangan!Print_Titles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Antin Rahma</dc:creator>
  <cp:lastModifiedBy>Nurul Rismasari</cp:lastModifiedBy>
  <cp:lastPrinted>2019-11-02T12:38:19Z</cp:lastPrinted>
  <dcterms:created xsi:type="dcterms:W3CDTF">2008-06-23T11:41:14Z</dcterms:created>
  <dcterms:modified xsi:type="dcterms:W3CDTF">2024-10-30T08:35:40Z</dcterms:modified>
</cp:coreProperties>
</file>