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Prioritas 2024\Dinas PPKB\2023\"/>
    </mc:Choice>
  </mc:AlternateContent>
  <xr:revisionPtr revIDLastSave="0" documentId="13_ncr:1_{09085DDC-C637-4DCF-845D-1B7BA8725684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definedNames>
    <definedName name="_xlnm.Print_Area" localSheetId="0">Sheet1!$A$1:$K$23</definedName>
  </definedNames>
  <calcPr calcId="181029"/>
</workbook>
</file>

<file path=xl/calcChain.xml><?xml version="1.0" encoding="utf-8"?>
<calcChain xmlns="http://schemas.openxmlformats.org/spreadsheetml/2006/main">
  <c r="H10" i="1" l="1"/>
  <c r="K10" i="1" l="1"/>
  <c r="G9" i="1" l="1"/>
  <c r="G8" i="1"/>
  <c r="G7" i="1"/>
  <c r="G6" i="1"/>
  <c r="G5" i="1"/>
  <c r="G4" i="1"/>
  <c r="G3" i="1"/>
  <c r="F10" i="1"/>
  <c r="E10" i="1"/>
  <c r="G10" i="1" l="1"/>
</calcChain>
</file>

<file path=xl/sharedStrings.xml><?xml version="1.0" encoding="utf-8"?>
<sst xmlns="http://schemas.openxmlformats.org/spreadsheetml/2006/main" count="37" uniqueCount="25">
  <si>
    <t>provinsi</t>
  </si>
  <si>
    <t>kabupaten</t>
  </si>
  <si>
    <t>tahun</t>
  </si>
  <si>
    <t>umur_wanita</t>
  </si>
  <si>
    <t>jumlah_wanita_usia_subur</t>
  </si>
  <si>
    <t>jumlah_kelahiran</t>
  </si>
  <si>
    <t>Σ_ASFR</t>
  </si>
  <si>
    <t>realisasi_tfr</t>
  </si>
  <si>
    <t>satuan</t>
  </si>
  <si>
    <t>target_tfr</t>
  </si>
  <si>
    <t>capaian_tfr</t>
  </si>
  <si>
    <t>(7 = 6 : 5 x 1000)</t>
  </si>
  <si>
    <t>(8=5x7 : 1000)</t>
  </si>
  <si>
    <t>Jawa Timur</t>
  </si>
  <si>
    <t>Nganjuk</t>
  </si>
  <si>
    <t>ASFRi=1_(15-19_th)</t>
  </si>
  <si>
    <t>ASFRi=2_(20-24_th)</t>
  </si>
  <si>
    <t>ASFRi=3_(25-29_th)</t>
  </si>
  <si>
    <t>ASFRi=4_(30-34_th)</t>
  </si>
  <si>
    <t>ASFRi=5_(35-39_th)</t>
  </si>
  <si>
    <t>ASFRi=6_(40-44_th)</t>
  </si>
  <si>
    <t>ASFRi=7_(45-49_th)</t>
  </si>
  <si>
    <t>Jumlah</t>
  </si>
  <si>
    <t>Anak</t>
  </si>
  <si>
    <t>(11 = 10 : 8 X 100%)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</si>
</sst>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3" formatCode="_-* #,##0.00_-;\-* #,##0.00_-;_-* &quot;-&quot;??_-;_-@_-"/>
    <numFmt numFmtId="164" formatCode="_-* #,##0.00_-;\-* #,##0.00_-;_-* &quot;-&quot;_-;_-@_-"/>
  </numFmts>
  <fonts count="4" x14ac:knownFonts="1">
    <font>
      <sz val="11"/>
      <color theme="1"/>
      <name val="Calibri"/>
      <family val="2"/>
      <charset val="1"/>
      <scheme val="minor"/>
    </font>
    <font>
      <b/>
      <sz val="11"/>
      <color theme="1"/>
      <name val="Bookman Old Style"/>
      <family val="1"/>
    </font>
    <font>
      <sz val="11"/>
      <color theme="1"/>
      <name val="Bookman Old Style"/>
      <family val="1"/>
    </font>
    <font>
      <sz val="11"/>
      <color theme="1"/>
      <name val="Calibri"/>
      <family val="2"/>
      <charset val="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center" wrapText="1"/>
    </xf>
    <xf numFmtId="41" fontId="2" fillId="0" borderId="1" xfId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1" fontId="1" fillId="0" borderId="0" xfId="0" applyNumberFormat="1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43" fontId="1" fillId="0" borderId="0" xfId="0" applyNumberFormat="1" applyFont="1" applyAlignment="1">
      <alignment horizontal="right" vertical="center" wrapText="1"/>
    </xf>
    <xf numFmtId="2" fontId="1" fillId="0" borderId="0" xfId="0" applyNumberFormat="1" applyFont="1" applyAlignment="1">
      <alignment horizontal="center" vertical="center" wrapText="1"/>
    </xf>
    <xf numFmtId="10" fontId="1" fillId="0" borderId="0" xfId="2" applyNumberFormat="1" applyFont="1" applyBorder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1" fontId="2" fillId="0" borderId="2" xfId="1" applyFont="1" applyBorder="1" applyAlignment="1">
      <alignment horizontal="center" vertical="center" wrapText="1"/>
    </xf>
    <xf numFmtId="164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vertical="center" wrapText="1"/>
    </xf>
    <xf numFmtId="0" fontId="2" fillId="0" borderId="11" xfId="0" applyFont="1" applyBorder="1" applyAlignment="1">
      <alignment vertical="center" wrapText="1"/>
    </xf>
    <xf numFmtId="41" fontId="1" fillId="0" borderId="7" xfId="0" applyNumberFormat="1" applyFont="1" applyBorder="1" applyAlignment="1">
      <alignment horizontal="center" vertical="center" wrapText="1"/>
    </xf>
    <xf numFmtId="164" fontId="1" fillId="0" borderId="7" xfId="0" applyNumberFormat="1" applyFont="1" applyBorder="1" applyAlignment="1">
      <alignment horizontal="center" vertical="center" wrapText="1"/>
    </xf>
    <xf numFmtId="43" fontId="1" fillId="0" borderId="7" xfId="0" applyNumberFormat="1" applyFont="1" applyBorder="1" applyAlignment="1">
      <alignment horizontal="right" vertical="center" wrapText="1"/>
    </xf>
    <xf numFmtId="0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10" fontId="1" fillId="0" borderId="8" xfId="2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1"/>
  <sheetViews>
    <sheetView tabSelected="1" workbookViewId="0">
      <selection activeCell="D12" sqref="D12"/>
    </sheetView>
  </sheetViews>
  <sheetFormatPr defaultRowHeight="15" x14ac:dyDescent="0.25"/>
  <cols>
    <col min="1" max="1" width="15.5703125" style="12" customWidth="1"/>
    <col min="2" max="2" width="13.42578125" style="12" customWidth="1"/>
    <col min="3" max="3" width="8.42578125" style="12" customWidth="1"/>
    <col min="4" max="4" width="24.85546875" style="12" customWidth="1"/>
    <col min="5" max="5" width="17.7109375" style="13" customWidth="1"/>
    <col min="6" max="6" width="20.5703125" style="13" customWidth="1"/>
    <col min="7" max="7" width="13.7109375" style="13" customWidth="1"/>
    <col min="8" max="8" width="10.5703125" style="12" customWidth="1"/>
    <col min="9" max="9" width="10" style="12" customWidth="1"/>
    <col min="10" max="10" width="8.28515625" style="12" customWidth="1"/>
    <col min="11" max="11" width="16.140625" style="12" customWidth="1"/>
    <col min="12" max="16384" width="9.140625" style="12"/>
  </cols>
  <sheetData>
    <row r="1" spans="1:11" ht="31.5" customHeight="1" x14ac:dyDescent="0.25">
      <c r="A1" s="18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20" t="s">
        <v>10</v>
      </c>
    </row>
    <row r="2" spans="1:11" ht="30.75" customHeight="1" thickBot="1" x14ac:dyDescent="0.3">
      <c r="A2" s="21">
        <v>-1</v>
      </c>
      <c r="B2" s="22">
        <v>-2</v>
      </c>
      <c r="C2" s="22">
        <v>-3</v>
      </c>
      <c r="D2" s="22">
        <v>-4</v>
      </c>
      <c r="E2" s="22">
        <v>-5</v>
      </c>
      <c r="F2" s="22">
        <v>-6</v>
      </c>
      <c r="G2" s="22" t="s">
        <v>11</v>
      </c>
      <c r="H2" s="22" t="s">
        <v>12</v>
      </c>
      <c r="I2" s="22">
        <v>-9</v>
      </c>
      <c r="J2" s="22">
        <v>-10</v>
      </c>
      <c r="K2" s="23" t="s">
        <v>24</v>
      </c>
    </row>
    <row r="3" spans="1:11" ht="30" customHeight="1" x14ac:dyDescent="0.25">
      <c r="A3" s="24" t="s">
        <v>13</v>
      </c>
      <c r="B3" s="14" t="s">
        <v>14</v>
      </c>
      <c r="C3" s="14">
        <v>2023</v>
      </c>
      <c r="D3" s="14" t="s">
        <v>15</v>
      </c>
      <c r="E3" s="15">
        <v>38906</v>
      </c>
      <c r="F3" s="33">
        <v>987</v>
      </c>
      <c r="G3" s="16">
        <f>F3/E3*1000</f>
        <v>25.368837711406979</v>
      </c>
      <c r="H3" s="17"/>
      <c r="I3" s="17"/>
      <c r="J3" s="17"/>
      <c r="K3" s="25"/>
    </row>
    <row r="4" spans="1:11" ht="30" customHeight="1" x14ac:dyDescent="0.25">
      <c r="A4" s="24" t="s">
        <v>13</v>
      </c>
      <c r="B4" s="14" t="s">
        <v>14</v>
      </c>
      <c r="C4" s="14">
        <v>2023</v>
      </c>
      <c r="D4" s="1" t="s">
        <v>16</v>
      </c>
      <c r="E4" s="4">
        <v>38931</v>
      </c>
      <c r="F4" s="2">
        <v>3012</v>
      </c>
      <c r="G4" s="5">
        <f t="shared" ref="G4:G9" si="0">F4/E4*1000</f>
        <v>77.367650458503505</v>
      </c>
      <c r="H4" s="3"/>
      <c r="I4" s="3"/>
      <c r="J4" s="3"/>
      <c r="K4" s="26"/>
    </row>
    <row r="5" spans="1:11" ht="30" customHeight="1" x14ac:dyDescent="0.25">
      <c r="A5" s="24" t="s">
        <v>13</v>
      </c>
      <c r="B5" s="14" t="s">
        <v>14</v>
      </c>
      <c r="C5" s="14">
        <v>2023</v>
      </c>
      <c r="D5" s="1" t="s">
        <v>17</v>
      </c>
      <c r="E5" s="4">
        <v>34399</v>
      </c>
      <c r="F5" s="2">
        <v>5341</v>
      </c>
      <c r="G5" s="5">
        <f t="shared" si="0"/>
        <v>155.2661414576005</v>
      </c>
      <c r="H5" s="3"/>
      <c r="I5" s="3"/>
      <c r="J5" s="3"/>
      <c r="K5" s="26"/>
    </row>
    <row r="6" spans="1:11" ht="30" customHeight="1" x14ac:dyDescent="0.25">
      <c r="A6" s="24" t="s">
        <v>13</v>
      </c>
      <c r="B6" s="14" t="s">
        <v>14</v>
      </c>
      <c r="C6" s="14">
        <v>2023</v>
      </c>
      <c r="D6" s="1" t="s">
        <v>18</v>
      </c>
      <c r="E6" s="4">
        <v>33399</v>
      </c>
      <c r="F6" s="2">
        <v>1285</v>
      </c>
      <c r="G6" s="5">
        <f t="shared" si="0"/>
        <v>38.474205814545343</v>
      </c>
      <c r="H6" s="3"/>
      <c r="I6" s="3"/>
      <c r="J6" s="3"/>
      <c r="K6" s="26"/>
    </row>
    <row r="7" spans="1:11" ht="30" customHeight="1" x14ac:dyDescent="0.25">
      <c r="A7" s="24" t="s">
        <v>13</v>
      </c>
      <c r="B7" s="14" t="s">
        <v>14</v>
      </c>
      <c r="C7" s="14">
        <v>2023</v>
      </c>
      <c r="D7" s="1" t="s">
        <v>19</v>
      </c>
      <c r="E7" s="4">
        <v>37887</v>
      </c>
      <c r="F7" s="2">
        <v>1187</v>
      </c>
      <c r="G7" s="5">
        <f t="shared" si="0"/>
        <v>31.330007654340541</v>
      </c>
      <c r="H7" s="3"/>
      <c r="I7" s="3"/>
      <c r="J7" s="3"/>
      <c r="K7" s="26"/>
    </row>
    <row r="8" spans="1:11" ht="30" customHeight="1" x14ac:dyDescent="0.25">
      <c r="A8" s="24" t="s">
        <v>13</v>
      </c>
      <c r="B8" s="14" t="s">
        <v>14</v>
      </c>
      <c r="C8" s="14">
        <v>2023</v>
      </c>
      <c r="D8" s="1" t="s">
        <v>20</v>
      </c>
      <c r="E8" s="4">
        <v>42282</v>
      </c>
      <c r="F8" s="2">
        <v>375</v>
      </c>
      <c r="G8" s="5">
        <f t="shared" si="0"/>
        <v>8.8690222789839659</v>
      </c>
      <c r="H8" s="3"/>
      <c r="I8" s="3"/>
      <c r="J8" s="3"/>
      <c r="K8" s="26"/>
    </row>
    <row r="9" spans="1:11" ht="30" customHeight="1" x14ac:dyDescent="0.25">
      <c r="A9" s="24" t="s">
        <v>13</v>
      </c>
      <c r="B9" s="14" t="s">
        <v>14</v>
      </c>
      <c r="C9" s="14">
        <v>2023</v>
      </c>
      <c r="D9" s="1" t="s">
        <v>21</v>
      </c>
      <c r="E9" s="4">
        <v>39075</v>
      </c>
      <c r="F9" s="2">
        <v>260</v>
      </c>
      <c r="G9" s="5">
        <f t="shared" si="0"/>
        <v>6.6538707613563659</v>
      </c>
      <c r="H9" s="3"/>
      <c r="I9" s="3"/>
      <c r="J9" s="3"/>
      <c r="K9" s="26"/>
    </row>
    <row r="10" spans="1:11" ht="25.5" customHeight="1" thickBot="1" x14ac:dyDescent="0.3">
      <c r="A10" s="34" t="s">
        <v>22</v>
      </c>
      <c r="B10" s="35"/>
      <c r="C10" s="35"/>
      <c r="D10" s="35"/>
      <c r="E10" s="27">
        <f>SUM(E3:E9)</f>
        <v>264879</v>
      </c>
      <c r="F10" s="27">
        <f>SUM(F3:F9)</f>
        <v>12447</v>
      </c>
      <c r="G10" s="28">
        <f>SUM(G3:G9)</f>
        <v>343.32973613673715</v>
      </c>
      <c r="H10" s="29">
        <f>5*G10/1000</f>
        <v>1.7166486806836858</v>
      </c>
      <c r="I10" s="30" t="s">
        <v>23</v>
      </c>
      <c r="J10" s="31">
        <v>2</v>
      </c>
      <c r="K10" s="32">
        <f>2/1.72*100%</f>
        <v>1.1627906976744187</v>
      </c>
    </row>
    <row r="11" spans="1:11" ht="16.5" customHeight="1" x14ac:dyDescent="0.25">
      <c r="A11" s="6"/>
      <c r="B11" s="6"/>
      <c r="C11" s="6"/>
      <c r="D11" s="6"/>
      <c r="E11" s="7"/>
      <c r="F11" s="7"/>
      <c r="G11" s="8"/>
      <c r="H11" s="9"/>
      <c r="I11" s="6"/>
      <c r="J11" s="10"/>
      <c r="K11" s="11"/>
    </row>
  </sheetData>
  <mergeCells count="1">
    <mergeCell ref="A10:D10"/>
  </mergeCells>
  <printOptions horizontalCentered="1"/>
  <pageMargins left="0.39370078740157483" right="0.39370078740157483" top="0.74803149606299213" bottom="0.39370078740157483" header="0.31496062992125984" footer="0.31496062992125984"/>
  <pageSetup paperSize="256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LENOVO</cp:lastModifiedBy>
  <cp:lastPrinted>2024-06-07T00:34:23Z</cp:lastPrinted>
  <dcterms:created xsi:type="dcterms:W3CDTF">2024-02-15T06:40:43Z</dcterms:created>
  <dcterms:modified xsi:type="dcterms:W3CDTF">2024-06-11T02:06:56Z</dcterms:modified>
</cp:coreProperties>
</file>