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19875" windowHeight="74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Y23" i="1" l="1"/>
  <c r="N23" i="1"/>
  <c r="M23" i="1"/>
  <c r="Y22" i="1"/>
  <c r="M22" i="1"/>
  <c r="N22" i="1" s="1"/>
  <c r="Y21" i="1"/>
  <c r="M21" i="1"/>
  <c r="N21" i="1" s="1"/>
  <c r="Y20" i="1"/>
  <c r="M20" i="1"/>
  <c r="N20" i="1" s="1"/>
  <c r="Y19" i="1"/>
  <c r="N19" i="1"/>
  <c r="M19" i="1"/>
  <c r="Y18" i="1"/>
  <c r="M18" i="1"/>
  <c r="N18" i="1" s="1"/>
  <c r="Y17" i="1"/>
  <c r="M17" i="1"/>
  <c r="N17" i="1" s="1"/>
  <c r="Y16" i="1"/>
  <c r="M16" i="1"/>
  <c r="N16" i="1" s="1"/>
  <c r="Y15" i="1"/>
  <c r="N15" i="1"/>
  <c r="M15" i="1"/>
  <c r="Y14" i="1"/>
  <c r="M14" i="1"/>
  <c r="N14" i="1" s="1"/>
  <c r="Y13" i="1"/>
  <c r="M13" i="1"/>
  <c r="N13" i="1" s="1"/>
  <c r="Y12" i="1"/>
  <c r="M12" i="1"/>
  <c r="N12" i="1" s="1"/>
  <c r="Y11" i="1"/>
  <c r="N11" i="1"/>
  <c r="M11" i="1"/>
  <c r="Y10" i="1"/>
  <c r="M10" i="1"/>
  <c r="N10" i="1" s="1"/>
  <c r="Y9" i="1"/>
  <c r="M9" i="1"/>
  <c r="N9" i="1" s="1"/>
  <c r="Y8" i="1"/>
  <c r="M8" i="1"/>
  <c r="N8" i="1" s="1"/>
  <c r="Y7" i="1"/>
  <c r="N7" i="1"/>
  <c r="M7" i="1"/>
  <c r="Y6" i="1"/>
  <c r="M6" i="1"/>
  <c r="N6" i="1" s="1"/>
  <c r="Y5" i="1"/>
  <c r="M5" i="1"/>
  <c r="N5" i="1" s="1"/>
  <c r="Y4" i="1"/>
  <c r="Y24" i="1" s="1"/>
  <c r="Z24" i="1" s="1"/>
  <c r="N4" i="1"/>
  <c r="M24" i="1" l="1"/>
  <c r="N24" i="1" s="1"/>
</calcChain>
</file>

<file path=xl/sharedStrings.xml><?xml version="1.0" encoding="utf-8"?>
<sst xmlns="http://schemas.openxmlformats.org/spreadsheetml/2006/main" count="114" uniqueCount="66">
  <si>
    <t>Provinsi</t>
  </si>
  <si>
    <t>Kab</t>
  </si>
  <si>
    <t>Tahun</t>
  </si>
  <si>
    <t>Kode Wilayah</t>
  </si>
  <si>
    <t>KECAMATAN</t>
  </si>
  <si>
    <t>JUMLAH PUS</t>
  </si>
  <si>
    <t>JUMLAH PESERTA KB AKTIF</t>
  </si>
  <si>
    <t>PESERTA KB AKTIF</t>
  </si>
  <si>
    <t>KB PRIA</t>
  </si>
  <si>
    <t>KB WANITA</t>
  </si>
  <si>
    <t>MAL</t>
  </si>
  <si>
    <t xml:space="preserve">TOTAL </t>
  </si>
  <si>
    <t>N</t>
  </si>
  <si>
    <t>%</t>
  </si>
  <si>
    <t>VASEKTOMI</t>
  </si>
  <si>
    <t>KONDOM</t>
  </si>
  <si>
    <t>JML</t>
  </si>
  <si>
    <t>IMPLAN</t>
  </si>
  <si>
    <t>IUD</t>
  </si>
  <si>
    <t>TUBEKTOMI</t>
  </si>
  <si>
    <t>SUNTIK</t>
  </si>
  <si>
    <t>PIL</t>
  </si>
  <si>
    <t>Jawa Timur</t>
  </si>
  <si>
    <t>Nganjuk</t>
  </si>
  <si>
    <t>35.18.01</t>
  </si>
  <si>
    <t>SAWAHAN</t>
  </si>
  <si>
    <t>35.18.02</t>
  </si>
  <si>
    <t>NGETOS</t>
  </si>
  <si>
    <t>35.18.03</t>
  </si>
  <si>
    <t>BERBEK</t>
  </si>
  <si>
    <t>35.18.04</t>
  </si>
  <si>
    <t>LOCERET</t>
  </si>
  <si>
    <t>35.18.05</t>
  </si>
  <si>
    <t>PACE</t>
  </si>
  <si>
    <t>35.18.06</t>
  </si>
  <si>
    <t>PRAMBON</t>
  </si>
  <si>
    <t>35.18.07</t>
  </si>
  <si>
    <t>NGRONGGOT</t>
  </si>
  <si>
    <t>35.18.08</t>
  </si>
  <si>
    <t>KERTOSONO</t>
  </si>
  <si>
    <t>35.18.09</t>
  </si>
  <si>
    <t>PATIANROWO</t>
  </si>
  <si>
    <t>35.18.10</t>
  </si>
  <si>
    <t>BARON</t>
  </si>
  <si>
    <t>35.18.11</t>
  </si>
  <si>
    <t>TANJUNGANOM</t>
  </si>
  <si>
    <t>35.18.12</t>
  </si>
  <si>
    <t>SUKOMORO</t>
  </si>
  <si>
    <t>35.18.13</t>
  </si>
  <si>
    <t>NGANJUK</t>
  </si>
  <si>
    <t>35.18.14</t>
  </si>
  <si>
    <t>BAGOR</t>
  </si>
  <si>
    <t>35.18.15</t>
  </si>
  <si>
    <t>WILANGAN</t>
  </si>
  <si>
    <t>35.18.16</t>
  </si>
  <si>
    <t>REJOSO</t>
  </si>
  <si>
    <t>35.18.17</t>
  </si>
  <si>
    <t>GONDANG</t>
  </si>
  <si>
    <t>35.18.18</t>
  </si>
  <si>
    <t>NGLUYU</t>
  </si>
  <si>
    <t>35.18.19</t>
  </si>
  <si>
    <t>LENGKONG</t>
  </si>
  <si>
    <t>35.18.20</t>
  </si>
  <si>
    <t>JATIKALEN</t>
  </si>
  <si>
    <t>KABUPATEN</t>
  </si>
  <si>
    <t>METODE KONTRASEPSI TRADISIONAL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</si>
</sst>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1" xfId="0" applyBorder="1"/>
    <xf numFmtId="2" fontId="0" fillId="0" borderId="1" xfId="0" applyNumberFormat="1" applyBorder="1"/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</cellXfs>
  <cellStyles count="2">
    <cellStyle name="Normal" xfId="0" builtinId="0"/>
    <cellStyle name="Normal 2" xfId="1"/>
  </cellStyles>
  <dxfs count="2"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"/>
  <sheetViews>
    <sheetView tabSelected="1" workbookViewId="0">
      <selection activeCell="Z14" sqref="Z14"/>
    </sheetView>
  </sheetViews>
  <sheetFormatPr defaultRowHeight="15" x14ac:dyDescent="0.25"/>
  <cols>
    <col min="1" max="1" width="11.7109375" bestFit="1" customWidth="1"/>
    <col min="5" max="5" width="13.85546875" customWidth="1"/>
    <col min="29" max="29" width="14.5703125" customWidth="1"/>
  </cols>
  <sheetData>
    <row r="1" spans="1:29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5" t="s">
        <v>6</v>
      </c>
      <c r="H1" s="7"/>
      <c r="I1" s="5" t="s">
        <v>7</v>
      </c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7"/>
    </row>
    <row r="2" spans="1:29" ht="15" customHeight="1" x14ac:dyDescent="0.25">
      <c r="A2" s="8"/>
      <c r="B2" s="8"/>
      <c r="C2" s="8"/>
      <c r="D2" s="8"/>
      <c r="E2" s="8"/>
      <c r="F2" s="8"/>
      <c r="G2" s="3" t="s">
        <v>12</v>
      </c>
      <c r="H2" s="3" t="s">
        <v>13</v>
      </c>
      <c r="I2" s="5" t="s">
        <v>8</v>
      </c>
      <c r="J2" s="6"/>
      <c r="K2" s="6"/>
      <c r="L2" s="6"/>
      <c r="M2" s="6"/>
      <c r="N2" s="7"/>
      <c r="O2" s="5" t="s">
        <v>9</v>
      </c>
      <c r="P2" s="6"/>
      <c r="Q2" s="6"/>
      <c r="R2" s="6"/>
      <c r="S2" s="6"/>
      <c r="T2" s="6"/>
      <c r="U2" s="6"/>
      <c r="V2" s="6"/>
      <c r="W2" s="6"/>
      <c r="X2" s="7"/>
      <c r="Y2" s="3" t="s">
        <v>16</v>
      </c>
      <c r="Z2" s="3" t="s">
        <v>13</v>
      </c>
      <c r="AA2" s="3" t="s">
        <v>10</v>
      </c>
      <c r="AB2" s="3" t="s">
        <v>11</v>
      </c>
      <c r="AC2" s="3" t="s">
        <v>65</v>
      </c>
    </row>
    <row r="3" spans="1:29" ht="30" x14ac:dyDescent="0.25">
      <c r="A3" s="9"/>
      <c r="B3" s="9"/>
      <c r="C3" s="9"/>
      <c r="D3" s="9"/>
      <c r="E3" s="9"/>
      <c r="F3" s="9"/>
      <c r="G3" s="9"/>
      <c r="H3" s="9"/>
      <c r="I3" s="4" t="s">
        <v>14</v>
      </c>
      <c r="J3" s="4" t="s">
        <v>13</v>
      </c>
      <c r="K3" s="4" t="s">
        <v>15</v>
      </c>
      <c r="L3" s="4" t="s">
        <v>13</v>
      </c>
      <c r="M3" s="4" t="s">
        <v>16</v>
      </c>
      <c r="N3" s="4" t="s">
        <v>13</v>
      </c>
      <c r="O3" s="4" t="s">
        <v>17</v>
      </c>
      <c r="P3" s="4" t="s">
        <v>13</v>
      </c>
      <c r="Q3" s="4" t="s">
        <v>18</v>
      </c>
      <c r="R3" s="4" t="s">
        <v>13</v>
      </c>
      <c r="S3" s="4" t="s">
        <v>19</v>
      </c>
      <c r="T3" s="4" t="s">
        <v>13</v>
      </c>
      <c r="U3" s="4" t="s">
        <v>20</v>
      </c>
      <c r="V3" s="4" t="s">
        <v>13</v>
      </c>
      <c r="W3" s="4" t="s">
        <v>21</v>
      </c>
      <c r="X3" s="4" t="s">
        <v>13</v>
      </c>
      <c r="Y3" s="9"/>
      <c r="Z3" s="9"/>
      <c r="AA3" s="9"/>
      <c r="AB3" s="9"/>
      <c r="AC3" s="8"/>
    </row>
    <row r="4" spans="1:29" x14ac:dyDescent="0.25">
      <c r="A4" s="4" t="s">
        <v>22</v>
      </c>
      <c r="B4" s="4" t="s">
        <v>23</v>
      </c>
      <c r="C4" s="4">
        <v>2025</v>
      </c>
      <c r="D4" s="4" t="s">
        <v>24</v>
      </c>
      <c r="E4" s="4" t="s">
        <v>25</v>
      </c>
      <c r="F4" s="4">
        <v>5930</v>
      </c>
      <c r="G4" s="4">
        <v>4635</v>
      </c>
      <c r="H4" s="10">
        <v>78.161888701517697</v>
      </c>
      <c r="I4" s="4">
        <v>10</v>
      </c>
      <c r="J4" s="10">
        <v>0.21574973031283709</v>
      </c>
      <c r="K4" s="4">
        <v>49</v>
      </c>
      <c r="L4" s="10">
        <v>1.0571736785329018</v>
      </c>
      <c r="M4" s="4">
        <v>3872</v>
      </c>
      <c r="N4" s="10">
        <f>M4/F4*100</f>
        <v>65.295109612141658</v>
      </c>
      <c r="O4" s="4">
        <v>397</v>
      </c>
      <c r="P4" s="10">
        <v>8.5652642934196326</v>
      </c>
      <c r="Q4" s="4">
        <v>188</v>
      </c>
      <c r="R4" s="10">
        <v>4.056094929881338</v>
      </c>
      <c r="S4" s="4">
        <v>152</v>
      </c>
      <c r="T4" s="10">
        <v>3.2793959007551243</v>
      </c>
      <c r="U4" s="4">
        <v>3087</v>
      </c>
      <c r="V4" s="10">
        <v>66.601941747572809</v>
      </c>
      <c r="W4" s="4">
        <v>736</v>
      </c>
      <c r="X4" s="10">
        <v>15.87918015102481</v>
      </c>
      <c r="Y4" s="4">
        <f>O4+Q4+S4+U4+W4</f>
        <v>4560</v>
      </c>
      <c r="Z4" s="10">
        <v>16.116504854368898</v>
      </c>
      <c r="AA4" s="4">
        <v>4</v>
      </c>
      <c r="AB4" s="4">
        <v>4392</v>
      </c>
      <c r="AC4" s="11">
        <v>12</v>
      </c>
    </row>
    <row r="5" spans="1:29" x14ac:dyDescent="0.25">
      <c r="A5" s="1" t="s">
        <v>22</v>
      </c>
      <c r="B5" s="1" t="s">
        <v>23</v>
      </c>
      <c r="C5" s="1">
        <v>2025</v>
      </c>
      <c r="D5" s="1" t="s">
        <v>26</v>
      </c>
      <c r="E5" s="1" t="s">
        <v>27</v>
      </c>
      <c r="F5" s="1">
        <v>5656</v>
      </c>
      <c r="G5" s="1">
        <v>4475</v>
      </c>
      <c r="H5" s="2">
        <v>79.119519094766616</v>
      </c>
      <c r="I5" s="1">
        <v>6</v>
      </c>
      <c r="J5" s="2">
        <v>0.13407821229050279</v>
      </c>
      <c r="K5" s="1">
        <v>61</v>
      </c>
      <c r="L5" s="2">
        <v>1.3631284916201116</v>
      </c>
      <c r="M5" s="1">
        <f>I5+K5</f>
        <v>67</v>
      </c>
      <c r="N5" s="2">
        <f t="shared" ref="N5:N23" si="0">M5/F5*100</f>
        <v>1.1845827439886845</v>
      </c>
      <c r="O5" s="1">
        <v>774</v>
      </c>
      <c r="P5" s="2">
        <v>17.296089385474861</v>
      </c>
      <c r="Q5" s="1">
        <v>405</v>
      </c>
      <c r="R5" s="2">
        <v>9.050279329608939</v>
      </c>
      <c r="S5" s="1">
        <v>170</v>
      </c>
      <c r="T5" s="2">
        <v>3.7988826815642458</v>
      </c>
      <c r="U5" s="1">
        <v>2721</v>
      </c>
      <c r="V5" s="2">
        <v>60.80446927374301</v>
      </c>
      <c r="W5" s="1">
        <v>331</v>
      </c>
      <c r="X5" s="2">
        <v>7.3966480446927374</v>
      </c>
      <c r="Y5" s="1">
        <f t="shared" ref="Y5:Y23" si="1">O5+Q5+S5+U5+W5</f>
        <v>4401</v>
      </c>
      <c r="Z5" s="2">
        <v>30.27932960893855</v>
      </c>
      <c r="AA5" s="1">
        <v>0</v>
      </c>
      <c r="AB5" s="1">
        <v>4393</v>
      </c>
      <c r="AC5" s="1">
        <v>7</v>
      </c>
    </row>
    <row r="6" spans="1:29" x14ac:dyDescent="0.25">
      <c r="A6" s="1" t="s">
        <v>22</v>
      </c>
      <c r="B6" s="1" t="s">
        <v>23</v>
      </c>
      <c r="C6" s="1">
        <v>2025</v>
      </c>
      <c r="D6" s="1" t="s">
        <v>28</v>
      </c>
      <c r="E6" s="1" t="s">
        <v>29</v>
      </c>
      <c r="F6" s="1">
        <v>10147</v>
      </c>
      <c r="G6" s="1">
        <v>7673</v>
      </c>
      <c r="H6" s="2">
        <v>75.618409382083371</v>
      </c>
      <c r="I6" s="1">
        <v>11</v>
      </c>
      <c r="J6" s="2">
        <v>0.14335983318128503</v>
      </c>
      <c r="K6" s="1">
        <v>273</v>
      </c>
      <c r="L6" s="2">
        <v>3.5579304053173466</v>
      </c>
      <c r="M6" s="1">
        <f t="shared" ref="M6:M23" si="2">I6+K6</f>
        <v>284</v>
      </c>
      <c r="N6" s="2">
        <f t="shared" si="0"/>
        <v>2.7988568049669853</v>
      </c>
      <c r="O6" s="1">
        <v>644</v>
      </c>
      <c r="P6" s="2">
        <v>8.3930665971588692</v>
      </c>
      <c r="Q6" s="1">
        <v>858</v>
      </c>
      <c r="R6" s="2">
        <v>11.182066988140232</v>
      </c>
      <c r="S6" s="1">
        <v>312</v>
      </c>
      <c r="T6" s="2">
        <v>4.0662061775055385</v>
      </c>
      <c r="U6" s="1">
        <v>4418</v>
      </c>
      <c r="V6" s="2">
        <v>57.578522090447024</v>
      </c>
      <c r="W6" s="1">
        <v>1124</v>
      </c>
      <c r="X6" s="2">
        <v>14.64876840870585</v>
      </c>
      <c r="Y6" s="1">
        <f t="shared" si="1"/>
        <v>7356</v>
      </c>
      <c r="Z6" s="2">
        <v>23.784699595985927</v>
      </c>
      <c r="AA6" s="1">
        <v>7</v>
      </c>
      <c r="AB6" s="1">
        <v>4394</v>
      </c>
      <c r="AC6" s="1">
        <v>26</v>
      </c>
    </row>
    <row r="7" spans="1:29" x14ac:dyDescent="0.25">
      <c r="A7" s="1" t="s">
        <v>22</v>
      </c>
      <c r="B7" s="1" t="s">
        <v>23</v>
      </c>
      <c r="C7" s="1">
        <v>2025</v>
      </c>
      <c r="D7" s="1" t="s">
        <v>30</v>
      </c>
      <c r="E7" s="1" t="s">
        <v>31</v>
      </c>
      <c r="F7" s="1">
        <v>11039</v>
      </c>
      <c r="G7" s="1">
        <v>8112</v>
      </c>
      <c r="H7" s="2">
        <v>73.484917112057246</v>
      </c>
      <c r="I7" s="1">
        <v>8</v>
      </c>
      <c r="J7" s="2">
        <v>9.8619329388560162E-2</v>
      </c>
      <c r="K7" s="1">
        <v>217</v>
      </c>
      <c r="L7" s="2">
        <v>2.6750493096646943</v>
      </c>
      <c r="M7" s="1">
        <f t="shared" si="2"/>
        <v>225</v>
      </c>
      <c r="N7" s="2">
        <f t="shared" si="0"/>
        <v>2.0382281003714104</v>
      </c>
      <c r="O7" s="1">
        <v>820</v>
      </c>
      <c r="P7" s="2">
        <v>10.108481262327416</v>
      </c>
      <c r="Q7" s="1">
        <v>1257</v>
      </c>
      <c r="R7" s="2">
        <v>15.495562130177515</v>
      </c>
      <c r="S7" s="1">
        <v>388</v>
      </c>
      <c r="T7" s="2">
        <v>4.7830374753451679</v>
      </c>
      <c r="U7" s="1">
        <v>4363</v>
      </c>
      <c r="V7" s="2">
        <v>53.784516765285993</v>
      </c>
      <c r="W7" s="1">
        <v>1022</v>
      </c>
      <c r="X7" s="2">
        <v>12.59861932938856</v>
      </c>
      <c r="Y7" s="1">
        <f t="shared" si="1"/>
        <v>7850</v>
      </c>
      <c r="Z7" s="2">
        <v>30.485700197238657</v>
      </c>
      <c r="AA7" s="1">
        <v>5</v>
      </c>
      <c r="AB7" s="1">
        <v>4395</v>
      </c>
      <c r="AC7" s="1">
        <v>32</v>
      </c>
    </row>
    <row r="8" spans="1:29" x14ac:dyDescent="0.25">
      <c r="A8" s="1" t="s">
        <v>22</v>
      </c>
      <c r="B8" s="1" t="s">
        <v>23</v>
      </c>
      <c r="C8" s="1">
        <v>2025</v>
      </c>
      <c r="D8" s="1" t="s">
        <v>32</v>
      </c>
      <c r="E8" s="1" t="s">
        <v>33</v>
      </c>
      <c r="F8" s="1">
        <v>10341</v>
      </c>
      <c r="G8" s="1">
        <v>7597</v>
      </c>
      <c r="H8" s="2">
        <v>73.464848660671109</v>
      </c>
      <c r="I8" s="1">
        <v>9</v>
      </c>
      <c r="J8" s="2">
        <v>0.11846781624325392</v>
      </c>
      <c r="K8" s="1">
        <v>188</v>
      </c>
      <c r="L8" s="2">
        <v>2.4746610504146371</v>
      </c>
      <c r="M8" s="1">
        <f t="shared" si="2"/>
        <v>197</v>
      </c>
      <c r="N8" s="2">
        <f t="shared" si="0"/>
        <v>1.9050381974663959</v>
      </c>
      <c r="O8" s="1">
        <v>616</v>
      </c>
      <c r="P8" s="2">
        <v>8.1084638673160452</v>
      </c>
      <c r="Q8" s="1">
        <v>776</v>
      </c>
      <c r="R8" s="2">
        <v>10.214558378307228</v>
      </c>
      <c r="S8" s="1">
        <v>422</v>
      </c>
      <c r="T8" s="2">
        <v>5.5548242727392392</v>
      </c>
      <c r="U8" s="1">
        <v>4795</v>
      </c>
      <c r="V8" s="2">
        <v>63.117019876266944</v>
      </c>
      <c r="W8" s="1">
        <v>785</v>
      </c>
      <c r="X8" s="2">
        <v>10.333026194550481</v>
      </c>
      <c r="Y8" s="1">
        <f t="shared" si="1"/>
        <v>7394</v>
      </c>
      <c r="Z8" s="2">
        <v>23.996314334605763</v>
      </c>
      <c r="AA8" s="1">
        <v>3</v>
      </c>
      <c r="AB8" s="1">
        <v>4396</v>
      </c>
      <c r="AC8" s="1">
        <v>3</v>
      </c>
    </row>
    <row r="9" spans="1:29" x14ac:dyDescent="0.25">
      <c r="A9" s="1" t="s">
        <v>22</v>
      </c>
      <c r="B9" s="1" t="s">
        <v>23</v>
      </c>
      <c r="C9" s="1">
        <v>2025</v>
      </c>
      <c r="D9" s="1" t="s">
        <v>34</v>
      </c>
      <c r="E9" s="1" t="s">
        <v>35</v>
      </c>
      <c r="F9" s="1">
        <v>10690</v>
      </c>
      <c r="G9" s="1">
        <v>7617</v>
      </c>
      <c r="H9" s="2">
        <v>71.253507951356411</v>
      </c>
      <c r="I9" s="1">
        <v>21</v>
      </c>
      <c r="J9" s="2">
        <v>0.27569909413154786</v>
      </c>
      <c r="K9" s="1">
        <v>351</v>
      </c>
      <c r="L9" s="2">
        <v>4.6081134304844431</v>
      </c>
      <c r="M9" s="1">
        <f t="shared" si="2"/>
        <v>372</v>
      </c>
      <c r="N9" s="2">
        <f t="shared" si="0"/>
        <v>3.4798877455565953</v>
      </c>
      <c r="O9" s="1">
        <v>951</v>
      </c>
      <c r="P9" s="2">
        <v>12.485230405671524</v>
      </c>
      <c r="Q9" s="1">
        <v>504</v>
      </c>
      <c r="R9" s="2">
        <v>6.6167782591571482</v>
      </c>
      <c r="S9" s="1">
        <v>696</v>
      </c>
      <c r="T9" s="2">
        <v>9.1374556912170135</v>
      </c>
      <c r="U9" s="1">
        <v>4205</v>
      </c>
      <c r="V9" s="2">
        <v>55.205461467769467</v>
      </c>
      <c r="W9" s="1">
        <v>860</v>
      </c>
      <c r="X9" s="2">
        <v>11.290534331101483</v>
      </c>
      <c r="Y9" s="1">
        <f t="shared" si="1"/>
        <v>7216</v>
      </c>
      <c r="Z9" s="2">
        <v>28.515163450177234</v>
      </c>
      <c r="AA9" s="1">
        <v>7</v>
      </c>
      <c r="AB9" s="1">
        <v>4397</v>
      </c>
      <c r="AC9" s="1">
        <v>22</v>
      </c>
    </row>
    <row r="10" spans="1:29" x14ac:dyDescent="0.25">
      <c r="A10" s="1" t="s">
        <v>22</v>
      </c>
      <c r="B10" s="1" t="s">
        <v>23</v>
      </c>
      <c r="C10" s="1">
        <v>2025</v>
      </c>
      <c r="D10" s="1" t="s">
        <v>36</v>
      </c>
      <c r="E10" s="1" t="s">
        <v>37</v>
      </c>
      <c r="F10" s="1">
        <v>12666</v>
      </c>
      <c r="G10" s="1">
        <v>9959</v>
      </c>
      <c r="H10" s="2">
        <v>78.627822516974575</v>
      </c>
      <c r="I10" s="1">
        <v>17</v>
      </c>
      <c r="J10" s="2">
        <v>0.1706998694648057</v>
      </c>
      <c r="K10" s="1">
        <v>235</v>
      </c>
      <c r="L10" s="2">
        <v>2.3596746661311374</v>
      </c>
      <c r="M10" s="1">
        <f t="shared" si="2"/>
        <v>252</v>
      </c>
      <c r="N10" s="2">
        <f t="shared" si="0"/>
        <v>1.989578398863098</v>
      </c>
      <c r="O10" s="1">
        <v>1256</v>
      </c>
      <c r="P10" s="2">
        <v>12.611708002811529</v>
      </c>
      <c r="Q10" s="1">
        <v>387</v>
      </c>
      <c r="R10" s="2">
        <v>3.8859323225223417</v>
      </c>
      <c r="S10" s="1">
        <v>388</v>
      </c>
      <c r="T10" s="2">
        <v>3.8959734913143889</v>
      </c>
      <c r="U10" s="1">
        <v>6568</v>
      </c>
      <c r="V10" s="2">
        <v>65.95039662616729</v>
      </c>
      <c r="W10" s="1">
        <v>1081</v>
      </c>
      <c r="X10" s="2">
        <v>10.854503464203233</v>
      </c>
      <c r="Y10" s="1">
        <f t="shared" si="1"/>
        <v>9680</v>
      </c>
      <c r="Z10" s="2">
        <v>20.564313686113064</v>
      </c>
      <c r="AA10" s="1">
        <v>6</v>
      </c>
      <c r="AB10" s="1">
        <v>4398</v>
      </c>
      <c r="AC10" s="1">
        <v>21</v>
      </c>
    </row>
    <row r="11" spans="1:29" x14ac:dyDescent="0.25">
      <c r="A11" s="1" t="s">
        <v>22</v>
      </c>
      <c r="B11" s="1" t="s">
        <v>23</v>
      </c>
      <c r="C11" s="1">
        <v>2025</v>
      </c>
      <c r="D11" s="1" t="s">
        <v>38</v>
      </c>
      <c r="E11" s="1" t="s">
        <v>39</v>
      </c>
      <c r="F11" s="1">
        <v>7884</v>
      </c>
      <c r="G11" s="1">
        <v>5635</v>
      </c>
      <c r="H11" s="2">
        <v>71.473871131405375</v>
      </c>
      <c r="I11" s="1">
        <v>28</v>
      </c>
      <c r="J11" s="2">
        <v>0.49689440993788819</v>
      </c>
      <c r="K11" s="1">
        <v>378</v>
      </c>
      <c r="L11" s="2">
        <v>6.70807453416149</v>
      </c>
      <c r="M11" s="1">
        <f t="shared" si="2"/>
        <v>406</v>
      </c>
      <c r="N11" s="2">
        <f t="shared" si="0"/>
        <v>5.1496702181633687</v>
      </c>
      <c r="O11" s="1">
        <v>609</v>
      </c>
      <c r="P11" s="2">
        <v>10.807453416149068</v>
      </c>
      <c r="Q11" s="1">
        <v>721</v>
      </c>
      <c r="R11" s="2">
        <v>12.795031055900621</v>
      </c>
      <c r="S11" s="1">
        <v>391</v>
      </c>
      <c r="T11" s="2">
        <v>6.9387755102040813</v>
      </c>
      <c r="U11" s="1">
        <v>2388</v>
      </c>
      <c r="V11" s="2">
        <v>42.377994676131323</v>
      </c>
      <c r="W11" s="1">
        <v>1118</v>
      </c>
      <c r="X11" s="2">
        <v>19.840283939662822</v>
      </c>
      <c r="Y11" s="1">
        <f t="shared" si="1"/>
        <v>5227</v>
      </c>
      <c r="Z11" s="2">
        <v>31.038154392191657</v>
      </c>
      <c r="AA11" s="1">
        <v>0</v>
      </c>
      <c r="AB11" s="1">
        <v>4399</v>
      </c>
      <c r="AC11" s="1">
        <v>2</v>
      </c>
    </row>
    <row r="12" spans="1:29" x14ac:dyDescent="0.25">
      <c r="A12" s="1" t="s">
        <v>22</v>
      </c>
      <c r="B12" s="1" t="s">
        <v>23</v>
      </c>
      <c r="C12" s="1">
        <v>2025</v>
      </c>
      <c r="D12" s="1" t="s">
        <v>40</v>
      </c>
      <c r="E12" s="1" t="s">
        <v>41</v>
      </c>
      <c r="F12" s="1">
        <v>6573</v>
      </c>
      <c r="G12" s="1">
        <v>4765</v>
      </c>
      <c r="H12" s="2">
        <v>72.493534154876002</v>
      </c>
      <c r="I12" s="1">
        <v>5</v>
      </c>
      <c r="J12" s="2">
        <v>0.1049317943336831</v>
      </c>
      <c r="K12" s="1">
        <v>186</v>
      </c>
      <c r="L12" s="2">
        <v>3.9034627492130118</v>
      </c>
      <c r="M12" s="1">
        <f t="shared" si="2"/>
        <v>191</v>
      </c>
      <c r="N12" s="2">
        <f t="shared" si="0"/>
        <v>2.9058268674882095</v>
      </c>
      <c r="O12" s="1">
        <v>344</v>
      </c>
      <c r="P12" s="2">
        <v>7.2193074501573973</v>
      </c>
      <c r="Q12" s="1">
        <v>389</v>
      </c>
      <c r="R12" s="2">
        <v>8.1636935991605455</v>
      </c>
      <c r="S12" s="1">
        <v>263</v>
      </c>
      <c r="T12" s="2">
        <v>5.5194123819517316</v>
      </c>
      <c r="U12" s="1">
        <v>2827</v>
      </c>
      <c r="V12" s="2">
        <v>59.328436516264425</v>
      </c>
      <c r="W12" s="1">
        <v>740</v>
      </c>
      <c r="X12" s="2">
        <v>15.5299055613851</v>
      </c>
      <c r="Y12" s="1">
        <f t="shared" si="1"/>
        <v>4563</v>
      </c>
      <c r="Z12" s="2">
        <v>21.007345225603359</v>
      </c>
      <c r="AA12" s="1">
        <v>4</v>
      </c>
      <c r="AB12" s="1">
        <v>4400</v>
      </c>
      <c r="AC12" s="1">
        <v>7</v>
      </c>
    </row>
    <row r="13" spans="1:29" x14ac:dyDescent="0.25">
      <c r="A13" s="1" t="s">
        <v>22</v>
      </c>
      <c r="B13" s="1" t="s">
        <v>23</v>
      </c>
      <c r="C13" s="1">
        <v>2025</v>
      </c>
      <c r="D13" s="1" t="s">
        <v>42</v>
      </c>
      <c r="E13" s="1" t="s">
        <v>43</v>
      </c>
      <c r="F13" s="1">
        <v>8315</v>
      </c>
      <c r="G13" s="1">
        <v>5422</v>
      </c>
      <c r="H13" s="2">
        <v>65.207456404088987</v>
      </c>
      <c r="I13" s="1">
        <v>8</v>
      </c>
      <c r="J13" s="2">
        <v>0.14754703061600885</v>
      </c>
      <c r="K13" s="1">
        <v>232</v>
      </c>
      <c r="L13" s="2">
        <v>4.2788638878642562</v>
      </c>
      <c r="M13" s="1">
        <f t="shared" si="2"/>
        <v>240</v>
      </c>
      <c r="N13" s="2">
        <f t="shared" si="0"/>
        <v>2.8863499699338546</v>
      </c>
      <c r="O13" s="1">
        <v>509</v>
      </c>
      <c r="P13" s="2">
        <v>9.3876798229435643</v>
      </c>
      <c r="Q13" s="1">
        <v>605</v>
      </c>
      <c r="R13" s="2">
        <v>11.158244190335671</v>
      </c>
      <c r="S13" s="1">
        <v>319</v>
      </c>
      <c r="T13" s="2">
        <v>5.8834378458133534</v>
      </c>
      <c r="U13" s="1">
        <v>3036</v>
      </c>
      <c r="V13" s="2">
        <v>55.994098118775362</v>
      </c>
      <c r="W13" s="1">
        <v>690</v>
      </c>
      <c r="X13" s="2">
        <v>12.725931390630763</v>
      </c>
      <c r="Y13" s="1">
        <f t="shared" si="1"/>
        <v>5159</v>
      </c>
      <c r="Z13" s="2">
        <v>26.576908889708594</v>
      </c>
      <c r="AA13" s="1">
        <v>5</v>
      </c>
      <c r="AB13" s="1">
        <v>4401</v>
      </c>
      <c r="AC13" s="1">
        <v>18</v>
      </c>
    </row>
    <row r="14" spans="1:29" x14ac:dyDescent="0.25">
      <c r="A14" s="1" t="s">
        <v>22</v>
      </c>
      <c r="B14" s="1" t="s">
        <v>23</v>
      </c>
      <c r="C14" s="1">
        <v>2025</v>
      </c>
      <c r="D14" s="1" t="s">
        <v>44</v>
      </c>
      <c r="E14" s="1" t="s">
        <v>45</v>
      </c>
      <c r="F14" s="1">
        <v>17548</v>
      </c>
      <c r="G14" s="1">
        <v>12398</v>
      </c>
      <c r="H14" s="2">
        <v>70.651926145429684</v>
      </c>
      <c r="I14" s="1">
        <v>18</v>
      </c>
      <c r="J14" s="2">
        <v>0.14518470721084045</v>
      </c>
      <c r="K14" s="1">
        <v>973</v>
      </c>
      <c r="L14" s="2">
        <v>7.8480400064526545</v>
      </c>
      <c r="M14" s="1">
        <f t="shared" si="2"/>
        <v>991</v>
      </c>
      <c r="N14" s="2">
        <f t="shared" si="0"/>
        <v>5.6473672213357649</v>
      </c>
      <c r="O14" s="1">
        <v>1002</v>
      </c>
      <c r="P14" s="2">
        <v>8.0819487014034515</v>
      </c>
      <c r="Q14" s="1">
        <v>920</v>
      </c>
      <c r="R14" s="2">
        <v>7.4205517018874012</v>
      </c>
      <c r="S14" s="1">
        <v>866</v>
      </c>
      <c r="T14" s="2">
        <v>6.9849975802548796</v>
      </c>
      <c r="U14" s="1">
        <v>6634</v>
      </c>
      <c r="V14" s="2">
        <v>53.50863042426198</v>
      </c>
      <c r="W14" s="1">
        <v>1954</v>
      </c>
      <c r="X14" s="2">
        <v>15.760606549443459</v>
      </c>
      <c r="Y14" s="1">
        <f t="shared" si="1"/>
        <v>11376</v>
      </c>
      <c r="Z14" s="2">
        <v>22.632682690756571</v>
      </c>
      <c r="AA14" s="1">
        <v>0</v>
      </c>
      <c r="AB14" s="1">
        <v>4402</v>
      </c>
      <c r="AC14" s="1">
        <v>31</v>
      </c>
    </row>
    <row r="15" spans="1:29" x14ac:dyDescent="0.25">
      <c r="A15" s="1" t="s">
        <v>22</v>
      </c>
      <c r="B15" s="1" t="s">
        <v>23</v>
      </c>
      <c r="C15" s="1">
        <v>2025</v>
      </c>
      <c r="D15" s="1" t="s">
        <v>46</v>
      </c>
      <c r="E15" s="1" t="s">
        <v>47</v>
      </c>
      <c r="F15" s="1">
        <v>6925</v>
      </c>
      <c r="G15" s="1">
        <v>5022</v>
      </c>
      <c r="H15" s="2">
        <v>72.519855595667877</v>
      </c>
      <c r="I15" s="1">
        <v>4</v>
      </c>
      <c r="J15" s="2">
        <v>7.9649542015133412E-2</v>
      </c>
      <c r="K15" s="1">
        <v>170</v>
      </c>
      <c r="L15" s="2">
        <v>3.3851055356431701</v>
      </c>
      <c r="M15" s="1">
        <f t="shared" si="2"/>
        <v>174</v>
      </c>
      <c r="N15" s="2">
        <f t="shared" si="0"/>
        <v>2.5126353790613716</v>
      </c>
      <c r="O15" s="1">
        <v>321</v>
      </c>
      <c r="P15" s="2">
        <v>6.3918757467144562</v>
      </c>
      <c r="Q15" s="1">
        <v>595</v>
      </c>
      <c r="R15" s="2">
        <v>11.847869374751095</v>
      </c>
      <c r="S15" s="1">
        <v>346</v>
      </c>
      <c r="T15" s="2">
        <v>6.8896853843090398</v>
      </c>
      <c r="U15" s="1">
        <v>3122</v>
      </c>
      <c r="V15" s="2">
        <v>62.166467542811631</v>
      </c>
      <c r="W15" s="1">
        <v>443</v>
      </c>
      <c r="X15" s="2">
        <v>8.8211867781760258</v>
      </c>
      <c r="Y15" s="1">
        <f t="shared" si="1"/>
        <v>4827</v>
      </c>
      <c r="Z15" s="2">
        <v>25.209080047789723</v>
      </c>
      <c r="AA15" s="1">
        <v>4</v>
      </c>
      <c r="AB15" s="1">
        <v>4403</v>
      </c>
      <c r="AC15" s="1">
        <v>17</v>
      </c>
    </row>
    <row r="16" spans="1:29" x14ac:dyDescent="0.25">
      <c r="A16" s="1" t="s">
        <v>22</v>
      </c>
      <c r="B16" s="1" t="s">
        <v>23</v>
      </c>
      <c r="C16" s="1">
        <v>2025</v>
      </c>
      <c r="D16" s="1" t="s">
        <v>48</v>
      </c>
      <c r="E16" s="1" t="s">
        <v>49</v>
      </c>
      <c r="F16" s="1">
        <v>9996</v>
      </c>
      <c r="G16" s="1">
        <v>7167</v>
      </c>
      <c r="H16" s="2">
        <v>71.698679471788722</v>
      </c>
      <c r="I16" s="1">
        <v>35</v>
      </c>
      <c r="J16" s="2">
        <v>0.48834937909864656</v>
      </c>
      <c r="K16" s="1">
        <v>591</v>
      </c>
      <c r="L16" s="2">
        <v>8.2461280870657188</v>
      </c>
      <c r="M16" s="1">
        <f t="shared" si="2"/>
        <v>626</v>
      </c>
      <c r="N16" s="2">
        <f t="shared" si="0"/>
        <v>6.2625050020007995</v>
      </c>
      <c r="O16" s="1">
        <v>579</v>
      </c>
      <c r="P16" s="2">
        <v>8.0786940142318961</v>
      </c>
      <c r="Q16" s="1">
        <v>1556</v>
      </c>
      <c r="R16" s="2">
        <v>21.710618110785546</v>
      </c>
      <c r="S16" s="1">
        <v>512</v>
      </c>
      <c r="T16" s="2">
        <v>7.143853774243059</v>
      </c>
      <c r="U16" s="1">
        <v>3147</v>
      </c>
      <c r="V16" s="2">
        <v>43.909585600669736</v>
      </c>
      <c r="W16" s="1">
        <v>713</v>
      </c>
      <c r="X16" s="2">
        <v>9.9483744942095722</v>
      </c>
      <c r="Y16" s="1">
        <f t="shared" si="1"/>
        <v>6507</v>
      </c>
      <c r="Z16" s="2">
        <v>37.421515278359145</v>
      </c>
      <c r="AA16" s="1">
        <v>3</v>
      </c>
      <c r="AB16" s="1">
        <v>4404</v>
      </c>
      <c r="AC16" s="1">
        <v>31</v>
      </c>
    </row>
    <row r="17" spans="1:29" x14ac:dyDescent="0.25">
      <c r="A17" s="1" t="s">
        <v>22</v>
      </c>
      <c r="B17" s="1" t="s">
        <v>23</v>
      </c>
      <c r="C17" s="1">
        <v>2025</v>
      </c>
      <c r="D17" s="1" t="s">
        <v>50</v>
      </c>
      <c r="E17" s="1" t="s">
        <v>51</v>
      </c>
      <c r="F17" s="1">
        <v>9717</v>
      </c>
      <c r="G17" s="1">
        <v>7378</v>
      </c>
      <c r="H17" s="2">
        <v>75.92878460430174</v>
      </c>
      <c r="I17" s="1">
        <v>6</v>
      </c>
      <c r="J17" s="2">
        <v>8.1322851721333703E-2</v>
      </c>
      <c r="K17" s="1">
        <v>200</v>
      </c>
      <c r="L17" s="2">
        <v>2.7107617240444566</v>
      </c>
      <c r="M17" s="1">
        <f t="shared" si="2"/>
        <v>206</v>
      </c>
      <c r="N17" s="2">
        <f t="shared" si="0"/>
        <v>2.1199958835031389</v>
      </c>
      <c r="O17" s="1">
        <v>568</v>
      </c>
      <c r="P17" s="2">
        <v>7.6985632962862569</v>
      </c>
      <c r="Q17" s="1">
        <v>786</v>
      </c>
      <c r="R17" s="2">
        <v>10.653293575494715</v>
      </c>
      <c r="S17" s="1">
        <v>329</v>
      </c>
      <c r="T17" s="2">
        <v>4.4592030360531307</v>
      </c>
      <c r="U17" s="1">
        <v>4331</v>
      </c>
      <c r="V17" s="2">
        <v>58.701545134182709</v>
      </c>
      <c r="W17" s="1">
        <v>1131</v>
      </c>
      <c r="X17" s="2">
        <v>15.3293575494714</v>
      </c>
      <c r="Y17" s="1">
        <f t="shared" si="1"/>
        <v>7145</v>
      </c>
      <c r="Z17" s="2">
        <v>22.892382759555435</v>
      </c>
      <c r="AA17" s="1">
        <v>8</v>
      </c>
      <c r="AB17" s="1">
        <v>4405</v>
      </c>
      <c r="AC17" s="1">
        <v>19</v>
      </c>
    </row>
    <row r="18" spans="1:29" x14ac:dyDescent="0.25">
      <c r="A18" s="1" t="s">
        <v>22</v>
      </c>
      <c r="B18" s="1" t="s">
        <v>23</v>
      </c>
      <c r="C18" s="1">
        <v>2025</v>
      </c>
      <c r="D18" s="1" t="s">
        <v>52</v>
      </c>
      <c r="E18" s="1" t="s">
        <v>53</v>
      </c>
      <c r="F18" s="1">
        <v>4424</v>
      </c>
      <c r="G18" s="1">
        <v>3295</v>
      </c>
      <c r="H18" s="2">
        <v>74.480108499095849</v>
      </c>
      <c r="I18" s="1">
        <v>5</v>
      </c>
      <c r="J18" s="2">
        <v>0.15174506828528073</v>
      </c>
      <c r="K18" s="1">
        <v>59</v>
      </c>
      <c r="L18" s="2">
        <v>1.7905918057663128</v>
      </c>
      <c r="M18" s="1">
        <f t="shared" si="2"/>
        <v>64</v>
      </c>
      <c r="N18" s="2">
        <f t="shared" si="0"/>
        <v>1.4466546112115732</v>
      </c>
      <c r="O18" s="1">
        <v>472</v>
      </c>
      <c r="P18" s="2">
        <v>14.324734446130503</v>
      </c>
      <c r="Q18" s="1">
        <v>211</v>
      </c>
      <c r="R18" s="2">
        <v>6.4036418816388467</v>
      </c>
      <c r="S18" s="1">
        <v>148</v>
      </c>
      <c r="T18" s="2">
        <v>4.4916540212443099</v>
      </c>
      <c r="U18" s="1">
        <v>1915</v>
      </c>
      <c r="V18" s="2">
        <v>58.118361153262519</v>
      </c>
      <c r="W18" s="1">
        <v>477</v>
      </c>
      <c r="X18" s="2">
        <v>14.476479514415782</v>
      </c>
      <c r="Y18" s="1">
        <f t="shared" si="1"/>
        <v>3223</v>
      </c>
      <c r="Z18" s="2">
        <v>25.371775417298934</v>
      </c>
      <c r="AA18" s="1">
        <v>1</v>
      </c>
      <c r="AB18" s="1">
        <v>4406</v>
      </c>
      <c r="AC18" s="1">
        <v>7</v>
      </c>
    </row>
    <row r="19" spans="1:29" x14ac:dyDescent="0.25">
      <c r="A19" s="1" t="s">
        <v>22</v>
      </c>
      <c r="B19" s="1" t="s">
        <v>23</v>
      </c>
      <c r="C19" s="1">
        <v>2025</v>
      </c>
      <c r="D19" s="1" t="s">
        <v>54</v>
      </c>
      <c r="E19" s="1" t="s">
        <v>55</v>
      </c>
      <c r="F19" s="1">
        <v>11784</v>
      </c>
      <c r="G19" s="1">
        <v>9759</v>
      </c>
      <c r="H19" s="2">
        <v>82.815682281059068</v>
      </c>
      <c r="I19" s="1">
        <v>9</v>
      </c>
      <c r="J19" s="2">
        <v>9.2222563787273282E-2</v>
      </c>
      <c r="K19" s="1">
        <v>281</v>
      </c>
      <c r="L19" s="2">
        <v>2.8793933804693106</v>
      </c>
      <c r="M19" s="1">
        <f t="shared" si="2"/>
        <v>290</v>
      </c>
      <c r="N19" s="2">
        <f t="shared" si="0"/>
        <v>2.4609640190088258</v>
      </c>
      <c r="O19" s="1">
        <v>1479</v>
      </c>
      <c r="P19" s="2">
        <v>15.155241315708576</v>
      </c>
      <c r="Q19" s="1">
        <v>798</v>
      </c>
      <c r="R19" s="2">
        <v>8.1770673224715651</v>
      </c>
      <c r="S19" s="1">
        <v>405</v>
      </c>
      <c r="T19" s="2">
        <v>4.1500153704272975</v>
      </c>
      <c r="U19" s="1">
        <v>5248</v>
      </c>
      <c r="V19" s="2">
        <v>53.776001639512252</v>
      </c>
      <c r="W19" s="1">
        <v>1505</v>
      </c>
      <c r="X19" s="2">
        <v>15.421662055538476</v>
      </c>
      <c r="Y19" s="1">
        <f t="shared" si="1"/>
        <v>9435</v>
      </c>
      <c r="Z19" s="2">
        <v>27.574546572394716</v>
      </c>
      <c r="AA19" s="1">
        <v>25</v>
      </c>
      <c r="AB19" s="1">
        <v>4407</v>
      </c>
      <c r="AC19" s="1">
        <v>9</v>
      </c>
    </row>
    <row r="20" spans="1:29" x14ac:dyDescent="0.25">
      <c r="A20" s="1" t="s">
        <v>22</v>
      </c>
      <c r="B20" s="1" t="s">
        <v>23</v>
      </c>
      <c r="C20" s="1">
        <v>2025</v>
      </c>
      <c r="D20" s="1" t="s">
        <v>56</v>
      </c>
      <c r="E20" s="1" t="s">
        <v>57</v>
      </c>
      <c r="F20" s="1">
        <v>8077</v>
      </c>
      <c r="G20" s="1">
        <v>6546</v>
      </c>
      <c r="H20" s="2">
        <v>81.044942429119729</v>
      </c>
      <c r="I20" s="1">
        <v>8</v>
      </c>
      <c r="J20" s="2">
        <v>0.12221203788573175</v>
      </c>
      <c r="K20" s="1">
        <v>190</v>
      </c>
      <c r="L20" s="2">
        <v>2.9025358997861286</v>
      </c>
      <c r="M20" s="1">
        <f t="shared" si="2"/>
        <v>198</v>
      </c>
      <c r="N20" s="2">
        <f t="shared" si="0"/>
        <v>2.4514052247121456</v>
      </c>
      <c r="O20" s="1">
        <v>967</v>
      </c>
      <c r="P20" s="2">
        <v>14.772380079437825</v>
      </c>
      <c r="Q20" s="1">
        <v>384</v>
      </c>
      <c r="R20" s="2">
        <v>5.8661778185151237</v>
      </c>
      <c r="S20" s="1">
        <v>176</v>
      </c>
      <c r="T20" s="2">
        <v>2.6886648334860985</v>
      </c>
      <c r="U20" s="1">
        <v>4199</v>
      </c>
      <c r="V20" s="2">
        <v>64.146043385273458</v>
      </c>
      <c r="W20" s="1">
        <v>615</v>
      </c>
      <c r="X20" s="2">
        <v>9.3950504124656273</v>
      </c>
      <c r="Y20" s="1">
        <f t="shared" si="1"/>
        <v>6341</v>
      </c>
      <c r="Z20" s="2">
        <v>23.449434769324778</v>
      </c>
      <c r="AA20" s="1">
        <v>3</v>
      </c>
      <c r="AB20" s="1">
        <v>4408</v>
      </c>
      <c r="AC20" s="1">
        <v>4</v>
      </c>
    </row>
    <row r="21" spans="1:29" x14ac:dyDescent="0.25">
      <c r="A21" s="1" t="s">
        <v>22</v>
      </c>
      <c r="B21" s="1" t="s">
        <v>23</v>
      </c>
      <c r="C21" s="1">
        <v>2025</v>
      </c>
      <c r="D21" s="1" t="s">
        <v>58</v>
      </c>
      <c r="E21" s="1" t="s">
        <v>59</v>
      </c>
      <c r="F21" s="1">
        <v>2376</v>
      </c>
      <c r="G21" s="1">
        <v>2145</v>
      </c>
      <c r="H21" s="2">
        <v>90.277777777777786</v>
      </c>
      <c r="I21" s="1">
        <v>0</v>
      </c>
      <c r="J21" s="2">
        <v>0</v>
      </c>
      <c r="K21" s="1">
        <v>68</v>
      </c>
      <c r="L21" s="2">
        <v>3.1701631701631703</v>
      </c>
      <c r="M21" s="1">
        <f t="shared" si="2"/>
        <v>68</v>
      </c>
      <c r="N21" s="2">
        <f t="shared" si="0"/>
        <v>2.861952861952862</v>
      </c>
      <c r="O21" s="1">
        <v>378</v>
      </c>
      <c r="P21" s="2">
        <v>17.622377622377623</v>
      </c>
      <c r="Q21" s="1">
        <v>108</v>
      </c>
      <c r="R21" s="2">
        <v>5.034965034965035</v>
      </c>
      <c r="S21" s="1">
        <v>61</v>
      </c>
      <c r="T21" s="2">
        <v>2.8438228438228439</v>
      </c>
      <c r="U21" s="1">
        <v>1166</v>
      </c>
      <c r="V21" s="2">
        <v>54.358974358974358</v>
      </c>
      <c r="W21" s="1">
        <v>360</v>
      </c>
      <c r="X21" s="2">
        <v>16.783216783216783</v>
      </c>
      <c r="Y21" s="1">
        <f t="shared" si="1"/>
        <v>2073</v>
      </c>
      <c r="Z21" s="2">
        <v>25.501165501165502</v>
      </c>
      <c r="AA21" s="1">
        <v>3</v>
      </c>
      <c r="AB21" s="1">
        <v>4409</v>
      </c>
      <c r="AC21" s="1">
        <v>1</v>
      </c>
    </row>
    <row r="22" spans="1:29" x14ac:dyDescent="0.25">
      <c r="A22" s="1" t="s">
        <v>22</v>
      </c>
      <c r="B22" s="1" t="s">
        <v>23</v>
      </c>
      <c r="C22" s="1">
        <v>2025</v>
      </c>
      <c r="D22" s="1" t="s">
        <v>60</v>
      </c>
      <c r="E22" s="1" t="s">
        <v>61</v>
      </c>
      <c r="F22" s="1">
        <v>5215</v>
      </c>
      <c r="G22" s="1">
        <v>4028</v>
      </c>
      <c r="H22" s="2">
        <v>77.238734419942475</v>
      </c>
      <c r="I22" s="1">
        <v>6</v>
      </c>
      <c r="J22" s="2">
        <v>0.14895729890764647</v>
      </c>
      <c r="K22" s="1">
        <v>120</v>
      </c>
      <c r="L22" s="2">
        <v>2.9791459781529297</v>
      </c>
      <c r="M22" s="1">
        <f t="shared" si="2"/>
        <v>126</v>
      </c>
      <c r="N22" s="2">
        <f t="shared" si="0"/>
        <v>2.4161073825503356</v>
      </c>
      <c r="O22" s="1">
        <v>312</v>
      </c>
      <c r="P22" s="2">
        <v>7.7457795431976173</v>
      </c>
      <c r="Q22" s="1">
        <v>590</v>
      </c>
      <c r="R22" s="2">
        <v>14.64746772591857</v>
      </c>
      <c r="S22" s="1">
        <v>238</v>
      </c>
      <c r="T22" s="2">
        <v>5.9086395233366433</v>
      </c>
      <c r="U22" s="1">
        <v>2321</v>
      </c>
      <c r="V22" s="2">
        <v>57.62164846077458</v>
      </c>
      <c r="W22" s="1">
        <v>438</v>
      </c>
      <c r="X22" s="2">
        <v>10.873882820258194</v>
      </c>
      <c r="Y22" s="1">
        <f t="shared" si="1"/>
        <v>3899</v>
      </c>
      <c r="Z22" s="2">
        <v>28.450844091360477</v>
      </c>
      <c r="AA22" s="1">
        <v>0</v>
      </c>
      <c r="AB22" s="1">
        <v>4410</v>
      </c>
      <c r="AC22" s="1">
        <v>3</v>
      </c>
    </row>
    <row r="23" spans="1:29" x14ac:dyDescent="0.25">
      <c r="A23" s="1" t="s">
        <v>22</v>
      </c>
      <c r="B23" s="1" t="s">
        <v>23</v>
      </c>
      <c r="C23" s="1">
        <v>2025</v>
      </c>
      <c r="D23" s="1" t="s">
        <v>62</v>
      </c>
      <c r="E23" s="1" t="s">
        <v>63</v>
      </c>
      <c r="F23" s="1">
        <v>3302</v>
      </c>
      <c r="G23" s="1">
        <v>2566</v>
      </c>
      <c r="H23" s="2">
        <v>77.710478497880075</v>
      </c>
      <c r="I23" s="1">
        <v>7</v>
      </c>
      <c r="J23" s="2">
        <v>0.27279812938425568</v>
      </c>
      <c r="K23" s="1">
        <v>81</v>
      </c>
      <c r="L23" s="2">
        <v>3.1566640685892442</v>
      </c>
      <c r="M23" s="1">
        <f t="shared" si="2"/>
        <v>88</v>
      </c>
      <c r="N23" s="2">
        <f t="shared" si="0"/>
        <v>2.6650514839491217</v>
      </c>
      <c r="O23" s="1">
        <v>309</v>
      </c>
      <c r="P23" s="2">
        <v>12.042088854247856</v>
      </c>
      <c r="Q23" s="1">
        <v>207</v>
      </c>
      <c r="R23" s="2">
        <v>8.0670303975058459</v>
      </c>
      <c r="S23" s="1">
        <v>145</v>
      </c>
      <c r="T23" s="2">
        <v>5.6508183943881525</v>
      </c>
      <c r="U23" s="1">
        <v>1335</v>
      </c>
      <c r="V23" s="2">
        <v>52.026500389711615</v>
      </c>
      <c r="W23" s="1">
        <v>479</v>
      </c>
      <c r="X23" s="2">
        <v>18.667186282151206</v>
      </c>
      <c r="Y23" s="1">
        <f t="shared" si="1"/>
        <v>2475</v>
      </c>
      <c r="Z23" s="2">
        <v>26.03273577552611</v>
      </c>
      <c r="AA23" s="1">
        <v>2</v>
      </c>
      <c r="AB23" s="1">
        <v>4411</v>
      </c>
      <c r="AC23" s="1">
        <v>1</v>
      </c>
    </row>
    <row r="24" spans="1:29" x14ac:dyDescent="0.25">
      <c r="A24" s="1" t="s">
        <v>64</v>
      </c>
      <c r="B24" s="1"/>
      <c r="C24" s="1"/>
      <c r="D24" s="1"/>
      <c r="E24" s="1"/>
      <c r="F24" s="1">
        <v>168605</v>
      </c>
      <c r="G24" s="1">
        <v>126194</v>
      </c>
      <c r="H24" s="2">
        <v>74.845941698051661</v>
      </c>
      <c r="I24" s="1">
        <v>221</v>
      </c>
      <c r="J24" s="2">
        <v>0.1751271851276606</v>
      </c>
      <c r="K24" s="1">
        <v>4903</v>
      </c>
      <c r="L24" s="2">
        <v>3.8852877315878729</v>
      </c>
      <c r="M24" s="1">
        <f>SUM(M4:M23)</f>
        <v>8937</v>
      </c>
      <c r="N24" s="2">
        <f>M24/F24*100</f>
        <v>5.3005545505767921</v>
      </c>
      <c r="O24" s="1">
        <v>13307</v>
      </c>
      <c r="P24" s="2">
        <v>10.544875350650585</v>
      </c>
      <c r="Q24" s="1">
        <v>12245</v>
      </c>
      <c r="R24" s="2">
        <v>9.7033139451954931</v>
      </c>
      <c r="S24" s="1">
        <v>6727</v>
      </c>
      <c r="T24" s="2">
        <v>5.3306813319175239</v>
      </c>
      <c r="U24" s="1">
        <v>71826</v>
      </c>
      <c r="V24" s="2">
        <v>56.91712759719163</v>
      </c>
      <c r="W24" s="1">
        <v>16602</v>
      </c>
      <c r="X24" s="2">
        <v>13.155934513526793</v>
      </c>
      <c r="Y24" s="1">
        <f>SUM(Y4:Y23)</f>
        <v>120707</v>
      </c>
      <c r="Z24" s="2">
        <f>Y24/F24*100</f>
        <v>71.591589810503848</v>
      </c>
      <c r="AA24" s="1">
        <v>90</v>
      </c>
      <c r="AB24" s="1">
        <v>88030</v>
      </c>
      <c r="AC24" s="1">
        <v>273</v>
      </c>
    </row>
  </sheetData>
  <mergeCells count="17">
    <mergeCell ref="G1:H1"/>
    <mergeCell ref="Y2:Y3"/>
    <mergeCell ref="Z2:Z3"/>
    <mergeCell ref="I1:AC1"/>
    <mergeCell ref="I2:N2"/>
    <mergeCell ref="AA2:AA3"/>
    <mergeCell ref="AB2:AB3"/>
    <mergeCell ref="AC2:AC3"/>
    <mergeCell ref="G2:G3"/>
    <mergeCell ref="H2:H3"/>
    <mergeCell ref="O2:X2"/>
    <mergeCell ref="A1:A3"/>
    <mergeCell ref="B1:B3"/>
    <mergeCell ref="C1:C3"/>
    <mergeCell ref="D1:D3"/>
    <mergeCell ref="E1:E3"/>
    <mergeCell ref="F1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2025-08-13T04:19:24Z</dcterms:created>
  <dcterms:modified xsi:type="dcterms:W3CDTF">2025-08-13T04:23:11Z</dcterms:modified>
</cp:coreProperties>
</file>