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24" documentId="11_ABF77981401B9319FBB819E65814EA565BC52E13" xr6:coauthVersionLast="47" xr6:coauthVersionMax="47" xr10:uidLastSave="{348A266F-5AC3-4D6B-BFCF-598654239C62}"/>
  <bookViews>
    <workbookView xWindow="-108" yWindow="-108" windowWidth="23256" windowHeight="12456" xr2:uid="{00000000-000D-0000-FFFF-FFFF00000000}"/>
  </bookViews>
  <sheets>
    <sheet name="29. Siswa Jenis Kelamin (2)" sheetId="1" r:id="rId1"/>
  </sheets>
  <calcPr calcId="191029"/>
  <fileRecoveryPr repair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6" roundtripDataChecksum="VriHfxQjeTtCkv1YriCq9EW/CCrVitGNOSOxJzblnNc="/>
    </ext>
  </extLst>
</workbook>
</file>

<file path=xl/calcChain.xml><?xml version="1.0" encoding="utf-8"?>
<calcChain xmlns="http://schemas.openxmlformats.org/spreadsheetml/2006/main">
  <c r="U23" i="1" l="1"/>
  <c r="T23" i="1"/>
  <c r="S23" i="1"/>
  <c r="R23" i="1"/>
  <c r="Q23" i="1"/>
  <c r="P23" i="1"/>
  <c r="O23" i="1"/>
  <c r="N23" i="1"/>
  <c r="M23" i="1"/>
  <c r="L23" i="1"/>
  <c r="K23" i="1"/>
  <c r="J23" i="1"/>
  <c r="I23" i="1"/>
  <c r="H23" i="1"/>
  <c r="Y22" i="1"/>
  <c r="V22" i="1"/>
  <c r="G22" i="1"/>
  <c r="F22" i="1"/>
  <c r="Y21" i="1"/>
  <c r="V21" i="1"/>
  <c r="G21" i="1"/>
  <c r="F21" i="1"/>
  <c r="Y20" i="1"/>
  <c r="V20" i="1"/>
  <c r="G20" i="1"/>
  <c r="F20" i="1"/>
  <c r="Y19" i="1"/>
  <c r="V19" i="1"/>
  <c r="G19" i="1"/>
  <c r="F19" i="1"/>
  <c r="Y18" i="1"/>
  <c r="V18" i="1"/>
  <c r="G18" i="1"/>
  <c r="F18" i="1"/>
  <c r="Y17" i="1"/>
  <c r="V17" i="1"/>
  <c r="G17" i="1"/>
  <c r="F17" i="1"/>
  <c r="Y16" i="1"/>
  <c r="V16" i="1"/>
  <c r="G16" i="1"/>
  <c r="F16" i="1"/>
  <c r="Y15" i="1"/>
  <c r="V15" i="1"/>
  <c r="G15" i="1"/>
  <c r="F15" i="1"/>
  <c r="Y14" i="1"/>
  <c r="V14" i="1"/>
  <c r="G14" i="1"/>
  <c r="F14" i="1"/>
  <c r="Y13" i="1"/>
  <c r="V13" i="1"/>
  <c r="G13" i="1"/>
  <c r="F13" i="1"/>
  <c r="Y12" i="1"/>
  <c r="V12" i="1"/>
  <c r="G12" i="1"/>
  <c r="F12" i="1"/>
  <c r="Y11" i="1"/>
  <c r="V11" i="1"/>
  <c r="G11" i="1"/>
  <c r="F11" i="1"/>
  <c r="Y10" i="1"/>
  <c r="V10" i="1"/>
  <c r="G10" i="1"/>
  <c r="F10" i="1"/>
  <c r="Y9" i="1"/>
  <c r="V9" i="1"/>
  <c r="G9" i="1"/>
  <c r="F9" i="1"/>
  <c r="Y8" i="1"/>
  <c r="V8" i="1"/>
  <c r="G8" i="1"/>
  <c r="F8" i="1"/>
  <c r="Y7" i="1"/>
  <c r="V7" i="1"/>
  <c r="G7" i="1"/>
  <c r="F7" i="1"/>
  <c r="Y6" i="1"/>
  <c r="V6" i="1"/>
  <c r="G6" i="1"/>
  <c r="F6" i="1"/>
  <c r="Y5" i="1"/>
  <c r="V5" i="1"/>
  <c r="G5" i="1"/>
  <c r="F5" i="1"/>
  <c r="Y4" i="1"/>
  <c r="V4" i="1"/>
  <c r="G4" i="1"/>
  <c r="F4" i="1"/>
  <c r="Y3" i="1"/>
  <c r="V3" i="1"/>
  <c r="G3" i="1"/>
  <c r="F3" i="1"/>
  <c r="V23" i="1" l="1"/>
  <c r="F23" i="1"/>
  <c r="G23" i="1"/>
  <c r="Y23" i="1"/>
</calcChain>
</file>

<file path=xl/sharedStrings.xml><?xml version="1.0" encoding="utf-8"?>
<sst xmlns="http://schemas.openxmlformats.org/spreadsheetml/2006/main" count="151" uniqueCount="61">
  <si>
    <t>Kode Referensi Wilayah</t>
  </si>
  <si>
    <t>Kecamatan</t>
  </si>
  <si>
    <t>PAUD</t>
  </si>
  <si>
    <t>SPS</t>
  </si>
  <si>
    <t>TPA</t>
  </si>
  <si>
    <t>KB</t>
  </si>
  <si>
    <t>TK</t>
  </si>
  <si>
    <t xml:space="preserve">SD </t>
  </si>
  <si>
    <t>SMP</t>
  </si>
  <si>
    <t>Pendidikan Kesetaraan</t>
  </si>
  <si>
    <t>Total</t>
  </si>
  <si>
    <t>Satuan</t>
  </si>
  <si>
    <t>Laki-Laki</t>
  </si>
  <si>
    <t>Perempuan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</si>
  <si>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</si>
  <si>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</si>
  <si>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</si>
  <si>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</si>
  <si>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</si>
  <si>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</si>
  <si>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</si>
  <si>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</si>
  <si>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</si>
  <si>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</si>
  <si>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</si>
  <si>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</si>
  <si>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</si>
  <si>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</si>
  <si>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</si>
  <si>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</si>
  <si>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</si>
  <si>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</si>
  <si>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</si>
  <si>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</si>
  <si>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</si>
  <si>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</si>
  <si>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</si>
  <si>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</si>
  <si>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</si>
  <si>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</si>
  <si>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</si>
  <si>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</si>
  <si>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</si>
  <si>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</si>
  <si>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</si>
  <si>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</si>
  <si>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</si>
  <si>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</si>
  <si>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</si>
  <si>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</si>
  <si>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</si>
  <si>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</si>
  <si>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</si>
  <si>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</si>
  <si>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</si>
  <si>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Kabupaten</t>
  </si>
  <si>
    <t>Tahun</t>
  </si>
  <si>
    <t>Jawa Timur</t>
  </si>
  <si>
    <t>Nganjuk</t>
  </si>
  <si>
    <t>2025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</si>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</sst>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11"/>
      <name val="Calibri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1" fontId="11" fillId="0" borderId="0" applyFont="0" applyFill="0" applyBorder="0" applyAlignment="0" applyProtection="0"/>
  </cellStyleXfs>
  <cellXfs count="32">
    <xf numFmtId="0" fontId="0" fillId="0" borderId="0" xfId="0"/>
    <xf numFmtId="0" fontId="1" fillId="0" borderId="0" xfId="0" applyFont="1" applyAlignment="1">
      <alignment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/>
    </xf>
    <xf numFmtId="0" fontId="7" fillId="0" borderId="8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3" fontId="10" fillId="0" borderId="8" xfId="0" applyNumberFormat="1" applyFont="1" applyBorder="1" applyAlignment="1">
      <alignment horizontal="center" vertical="center"/>
    </xf>
    <xf numFmtId="46" fontId="6" fillId="0" borderId="8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vertical="center"/>
    </xf>
    <xf numFmtId="0" fontId="8" fillId="0" borderId="8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4" fillId="2" borderId="2" xfId="0" applyFont="1" applyFill="1" applyBorder="1" applyAlignment="1">
      <alignment horizontal="center" vertical="center" wrapText="1"/>
    </xf>
    <xf numFmtId="0" fontId="5" fillId="0" borderId="3" xfId="0" applyFont="1" applyBorder="1"/>
    <xf numFmtId="0" fontId="2" fillId="2" borderId="4" xfId="0" applyFont="1" applyFill="1" applyBorder="1" applyAlignment="1">
      <alignment horizontal="center" vertical="center" wrapText="1"/>
    </xf>
    <xf numFmtId="0" fontId="5" fillId="0" borderId="7" xfId="0" applyFont="1" applyBorder="1"/>
    <xf numFmtId="0" fontId="3" fillId="2" borderId="1" xfId="0" applyFont="1" applyFill="1" applyBorder="1" applyAlignment="1">
      <alignment horizontal="center" vertical="center" wrapText="1"/>
    </xf>
    <xf numFmtId="0" fontId="5" fillId="0" borderId="5" xfId="0" applyFont="1" applyBorder="1"/>
    <xf numFmtId="41" fontId="0" fillId="0" borderId="9" xfId="0" applyNumberFormat="1" applyBorder="1" applyAlignment="1">
      <alignment horizontal="center"/>
    </xf>
    <xf numFmtId="41" fontId="13" fillId="0" borderId="9" xfId="1" quotePrefix="1" applyFont="1" applyBorder="1" applyAlignment="1">
      <alignment horizontal="center"/>
    </xf>
    <xf numFmtId="0" fontId="8" fillId="0" borderId="3" xfId="0" applyFont="1" applyBorder="1" applyAlignment="1">
      <alignment horizontal="center" vertical="center"/>
    </xf>
    <xf numFmtId="41" fontId="0" fillId="0" borderId="12" xfId="0" applyNumberFormat="1" applyBorder="1" applyAlignment="1">
      <alignment horizontal="center"/>
    </xf>
    <xf numFmtId="41" fontId="13" fillId="0" borderId="12" xfId="1" quotePrefix="1" applyFont="1" applyBorder="1" applyAlignment="1">
      <alignment horizontal="center"/>
    </xf>
    <xf numFmtId="0" fontId="6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center" vertical="center"/>
    </xf>
    <xf numFmtId="41" fontId="15" fillId="3" borderId="12" xfId="0" applyNumberFormat="1" applyFont="1" applyFill="1" applyBorder="1" applyAlignment="1">
      <alignment horizontal="center" vertical="center" wrapText="1"/>
    </xf>
    <xf numFmtId="41" fontId="12" fillId="3" borderId="12" xfId="0" applyNumberFormat="1" applyFont="1" applyFill="1" applyBorder="1" applyAlignment="1">
      <alignment horizontal="center" vertical="center" wrapText="1"/>
    </xf>
    <xf numFmtId="41" fontId="12" fillId="3" borderId="10" xfId="0" applyNumberFormat="1" applyFont="1" applyFill="1" applyBorder="1" applyAlignment="1">
      <alignment horizontal="center" vertical="center" wrapText="1"/>
    </xf>
    <xf numFmtId="41" fontId="15" fillId="3" borderId="13" xfId="0" applyNumberFormat="1" applyFont="1" applyFill="1" applyBorder="1" applyAlignment="1">
      <alignment horizontal="center" vertical="center" wrapText="1"/>
    </xf>
    <xf numFmtId="41" fontId="12" fillId="3" borderId="13" xfId="0" applyNumberFormat="1" applyFont="1" applyFill="1" applyBorder="1" applyAlignment="1">
      <alignment horizontal="center" vertical="center" wrapText="1"/>
    </xf>
    <xf numFmtId="41" fontId="12" fillId="3" borderId="11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1" Type="http://schemas.openxmlformats.org/officeDocument/2006/relationships/calcChain" Target="calcChain.xml"/><Relationship Id="rId10" Type="http://schemas.microsoft.com/office/2017/10/relationships/person" Target="persons/person.xml"/><Relationship Id="rId9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AO949"/>
  <sheetViews>
    <sheetView tabSelected="1" workbookViewId="0">
      <selection activeCell="C6" sqref="C6"/>
    </sheetView>
  </sheetViews>
  <sheetFormatPr defaultColWidth="14.44140625" defaultRowHeight="15" customHeight="1" x14ac:dyDescent="0.3"/>
  <cols>
    <col min="4" max="4" width="15" customWidth="1"/>
    <col min="5" max="5" width="19.44140625" customWidth="1"/>
    <col min="6" max="6" width="10.109375" customWidth="1"/>
    <col min="7" max="7" width="13.109375" customWidth="1"/>
    <col min="8" max="15" width="13.109375" hidden="1" customWidth="1"/>
    <col min="16" max="21" width="13.109375" customWidth="1"/>
    <col min="22" max="22" width="10.109375" hidden="1" customWidth="1"/>
    <col min="23" max="23" width="10.109375" customWidth="1"/>
    <col min="24" max="24" width="9.109375" customWidth="1"/>
    <col min="25" max="25" width="9.109375" hidden="1" customWidth="1"/>
    <col min="26" max="41" width="9.109375" customWidth="1"/>
  </cols>
  <sheetData>
    <row r="1" spans="1:41" ht="37.5" customHeight="1" x14ac:dyDescent="0.3">
      <c r="A1" s="26" t="s">
        <v>60</v>
      </c>
      <c r="B1" s="27" t="s">
        <v>55</v>
      </c>
      <c r="C1" s="28" t="s">
        <v>56</v>
      </c>
      <c r="D1" s="16" t="s">
        <v>0</v>
      </c>
      <c r="E1" s="16" t="s">
        <v>1</v>
      </c>
      <c r="F1" s="12" t="s">
        <v>2</v>
      </c>
      <c r="G1" s="13"/>
      <c r="H1" s="12" t="s">
        <v>3</v>
      </c>
      <c r="I1" s="13"/>
      <c r="J1" s="12" t="s">
        <v>4</v>
      </c>
      <c r="K1" s="13"/>
      <c r="L1" s="12" t="s">
        <v>5</v>
      </c>
      <c r="M1" s="13"/>
      <c r="N1" s="12" t="s">
        <v>6</v>
      </c>
      <c r="O1" s="13"/>
      <c r="P1" s="12" t="s">
        <v>7</v>
      </c>
      <c r="Q1" s="13"/>
      <c r="R1" s="12" t="s">
        <v>8</v>
      </c>
      <c r="S1" s="13"/>
      <c r="T1" s="12" t="s">
        <v>9</v>
      </c>
      <c r="U1" s="13"/>
      <c r="V1" s="14" t="s">
        <v>10</v>
      </c>
      <c r="W1" s="14" t="s">
        <v>11</v>
      </c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</row>
    <row r="2" spans="1:41" ht="37.5" customHeight="1" x14ac:dyDescent="0.3">
      <c r="A2" s="29"/>
      <c r="B2" s="30"/>
      <c r="C2" s="31"/>
      <c r="D2" s="17"/>
      <c r="E2" s="17"/>
      <c r="F2" s="2" t="s">
        <v>12</v>
      </c>
      <c r="G2" s="2" t="s">
        <v>13</v>
      </c>
      <c r="H2" s="2" t="s">
        <v>12</v>
      </c>
      <c r="I2" s="2" t="s">
        <v>13</v>
      </c>
      <c r="J2" s="2" t="s">
        <v>12</v>
      </c>
      <c r="K2" s="2" t="s">
        <v>13</v>
      </c>
      <c r="L2" s="2" t="s">
        <v>12</v>
      </c>
      <c r="M2" s="2" t="s">
        <v>13</v>
      </c>
      <c r="N2" s="2" t="s">
        <v>12</v>
      </c>
      <c r="O2" s="2" t="s">
        <v>13</v>
      </c>
      <c r="P2" s="2" t="s">
        <v>12</v>
      </c>
      <c r="Q2" s="2" t="s">
        <v>13</v>
      </c>
      <c r="R2" s="2" t="s">
        <v>12</v>
      </c>
      <c r="S2" s="2" t="s">
        <v>13</v>
      </c>
      <c r="T2" s="2" t="s">
        <v>12</v>
      </c>
      <c r="U2" s="2" t="s">
        <v>13</v>
      </c>
      <c r="V2" s="15"/>
      <c r="W2" s="15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</row>
    <row r="3" spans="1:41" ht="22.5" customHeight="1" x14ac:dyDescent="0.3">
      <c r="A3" s="18" t="s">
        <v>57</v>
      </c>
      <c r="B3" s="18" t="s">
        <v>58</v>
      </c>
      <c r="C3" s="19" t="s">
        <v>59</v>
      </c>
      <c r="D3" s="3" t="s">
        <v>14</v>
      </c>
      <c r="E3" s="4" t="s">
        <v>15</v>
      </c>
      <c r="F3" s="5">
        <f t="shared" ref="F3:G3" si="0">SUM(H3,J3,L3,N3)</f>
        <v>504</v>
      </c>
      <c r="G3" s="5">
        <f t="shared" si="0"/>
        <v>498</v>
      </c>
      <c r="H3" s="5">
        <v>3</v>
      </c>
      <c r="I3" s="5">
        <v>9</v>
      </c>
      <c r="J3" s="5">
        <v>0</v>
      </c>
      <c r="K3" s="5">
        <v>0</v>
      </c>
      <c r="L3" s="5">
        <v>164</v>
      </c>
      <c r="M3" s="5">
        <v>144</v>
      </c>
      <c r="N3" s="5">
        <v>337</v>
      </c>
      <c r="O3" s="5">
        <v>345</v>
      </c>
      <c r="P3" s="5">
        <v>1297</v>
      </c>
      <c r="Q3" s="5">
        <v>1161</v>
      </c>
      <c r="R3" s="5">
        <v>479</v>
      </c>
      <c r="S3" s="5">
        <v>388</v>
      </c>
      <c r="T3" s="5">
        <v>0</v>
      </c>
      <c r="U3" s="5">
        <v>0</v>
      </c>
      <c r="V3" s="5">
        <f t="shared" ref="V3:V16" si="1">SUM(H3:U3)</f>
        <v>4327</v>
      </c>
      <c r="W3" s="5" t="s">
        <v>16</v>
      </c>
      <c r="X3" s="6"/>
      <c r="Y3" s="6">
        <f t="shared" ref="Y3:Y16" si="2">SUM(N3:U3)</f>
        <v>4007</v>
      </c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</row>
    <row r="4" spans="1:41" ht="22.5" customHeight="1" x14ac:dyDescent="0.3">
      <c r="A4" s="18" t="s">
        <v>57</v>
      </c>
      <c r="B4" s="18" t="s">
        <v>58</v>
      </c>
      <c r="C4" s="19" t="s">
        <v>59</v>
      </c>
      <c r="D4" s="3" t="s">
        <v>17</v>
      </c>
      <c r="E4" s="4" t="s">
        <v>18</v>
      </c>
      <c r="F4" s="5">
        <f t="shared" ref="F4:G4" si="3">SUM(H4,J4,L4,N4)</f>
        <v>551</v>
      </c>
      <c r="G4" s="5">
        <f t="shared" si="3"/>
        <v>521</v>
      </c>
      <c r="H4" s="5">
        <v>0</v>
      </c>
      <c r="I4" s="5">
        <v>0</v>
      </c>
      <c r="J4" s="5">
        <v>0</v>
      </c>
      <c r="K4" s="5">
        <v>0</v>
      </c>
      <c r="L4" s="5">
        <v>152</v>
      </c>
      <c r="M4" s="5">
        <v>137</v>
      </c>
      <c r="N4" s="5">
        <v>399</v>
      </c>
      <c r="O4" s="5">
        <v>384</v>
      </c>
      <c r="P4" s="5">
        <v>1325</v>
      </c>
      <c r="Q4" s="5">
        <v>1295</v>
      </c>
      <c r="R4" s="5">
        <v>333</v>
      </c>
      <c r="S4" s="5">
        <v>324</v>
      </c>
      <c r="T4" s="5">
        <v>147</v>
      </c>
      <c r="U4" s="5">
        <v>73</v>
      </c>
      <c r="V4" s="5">
        <f t="shared" si="1"/>
        <v>4569</v>
      </c>
      <c r="W4" s="5" t="s">
        <v>16</v>
      </c>
      <c r="X4" s="6"/>
      <c r="Y4" s="6">
        <f t="shared" si="2"/>
        <v>4280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</row>
    <row r="5" spans="1:41" ht="22.5" customHeight="1" x14ac:dyDescent="0.3">
      <c r="A5" s="18" t="s">
        <v>57</v>
      </c>
      <c r="B5" s="18" t="s">
        <v>58</v>
      </c>
      <c r="C5" s="19" t="s">
        <v>59</v>
      </c>
      <c r="D5" s="3" t="s">
        <v>19</v>
      </c>
      <c r="E5" s="4" t="s">
        <v>20</v>
      </c>
      <c r="F5" s="5">
        <f t="shared" ref="F5:G5" si="4">SUM(H5,J5,L5,N5)</f>
        <v>630</v>
      </c>
      <c r="G5" s="5">
        <f t="shared" si="4"/>
        <v>583</v>
      </c>
      <c r="H5" s="5">
        <v>0</v>
      </c>
      <c r="I5" s="5">
        <v>0</v>
      </c>
      <c r="J5" s="5">
        <v>0</v>
      </c>
      <c r="K5" s="5">
        <v>0</v>
      </c>
      <c r="L5" s="5">
        <v>121</v>
      </c>
      <c r="M5" s="5">
        <v>119</v>
      </c>
      <c r="N5" s="5">
        <v>509</v>
      </c>
      <c r="O5" s="5">
        <v>464</v>
      </c>
      <c r="P5" s="5">
        <v>1797</v>
      </c>
      <c r="Q5" s="5">
        <v>1577</v>
      </c>
      <c r="R5" s="5">
        <v>693</v>
      </c>
      <c r="S5" s="5">
        <v>644</v>
      </c>
      <c r="T5" s="5">
        <v>0</v>
      </c>
      <c r="U5" s="5">
        <v>0</v>
      </c>
      <c r="V5" s="5">
        <f t="shared" si="1"/>
        <v>5924</v>
      </c>
      <c r="W5" s="5" t="s">
        <v>16</v>
      </c>
      <c r="X5" s="6"/>
      <c r="Y5" s="6">
        <f t="shared" si="2"/>
        <v>5684</v>
      </c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</row>
    <row r="6" spans="1:41" ht="22.5" customHeight="1" x14ac:dyDescent="0.3">
      <c r="A6" s="18" t="s">
        <v>57</v>
      </c>
      <c r="B6" s="18" t="s">
        <v>58</v>
      </c>
      <c r="C6" s="19" t="s">
        <v>59</v>
      </c>
      <c r="D6" s="3" t="s">
        <v>21</v>
      </c>
      <c r="E6" s="4" t="s">
        <v>22</v>
      </c>
      <c r="F6" s="5">
        <f t="shared" ref="F6:G6" si="5">SUM(H6,J6,L6,N6)</f>
        <v>1155</v>
      </c>
      <c r="G6" s="5">
        <f t="shared" si="5"/>
        <v>1096</v>
      </c>
      <c r="H6" s="5">
        <v>9</v>
      </c>
      <c r="I6" s="5">
        <v>4</v>
      </c>
      <c r="J6" s="5">
        <v>0</v>
      </c>
      <c r="K6" s="5">
        <v>0</v>
      </c>
      <c r="L6" s="5">
        <v>329</v>
      </c>
      <c r="M6" s="5">
        <v>333</v>
      </c>
      <c r="N6" s="5">
        <v>817</v>
      </c>
      <c r="O6" s="5">
        <v>759</v>
      </c>
      <c r="P6" s="5">
        <v>2528</v>
      </c>
      <c r="Q6" s="5">
        <v>2413</v>
      </c>
      <c r="R6" s="5">
        <v>1363</v>
      </c>
      <c r="S6" s="5">
        <v>1581</v>
      </c>
      <c r="T6" s="5">
        <v>32</v>
      </c>
      <c r="U6" s="5">
        <v>14</v>
      </c>
      <c r="V6" s="5">
        <f t="shared" si="1"/>
        <v>10182</v>
      </c>
      <c r="W6" s="5" t="s">
        <v>16</v>
      </c>
      <c r="X6" s="6"/>
      <c r="Y6" s="6">
        <f t="shared" si="2"/>
        <v>9507</v>
      </c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</row>
    <row r="7" spans="1:41" ht="22.5" customHeight="1" x14ac:dyDescent="0.3">
      <c r="A7" s="18" t="s">
        <v>57</v>
      </c>
      <c r="B7" s="18" t="s">
        <v>58</v>
      </c>
      <c r="C7" s="19" t="s">
        <v>59</v>
      </c>
      <c r="D7" s="3" t="s">
        <v>23</v>
      </c>
      <c r="E7" s="4" t="s">
        <v>24</v>
      </c>
      <c r="F7" s="5">
        <f t="shared" ref="F7:G7" si="6">SUM(H7,J7,L7,N7)</f>
        <v>765</v>
      </c>
      <c r="G7" s="5">
        <f t="shared" si="6"/>
        <v>704</v>
      </c>
      <c r="H7" s="5">
        <v>41</v>
      </c>
      <c r="I7" s="5">
        <v>47</v>
      </c>
      <c r="J7" s="5">
        <v>0</v>
      </c>
      <c r="K7" s="5">
        <v>0</v>
      </c>
      <c r="L7" s="5">
        <v>227</v>
      </c>
      <c r="M7" s="5">
        <v>195</v>
      </c>
      <c r="N7" s="5">
        <v>497</v>
      </c>
      <c r="O7" s="5">
        <v>462</v>
      </c>
      <c r="P7" s="5">
        <v>1887</v>
      </c>
      <c r="Q7" s="5">
        <v>1732</v>
      </c>
      <c r="R7" s="5">
        <v>841</v>
      </c>
      <c r="S7" s="5">
        <v>729</v>
      </c>
      <c r="T7" s="5">
        <v>0</v>
      </c>
      <c r="U7" s="5">
        <v>0</v>
      </c>
      <c r="V7" s="5">
        <f t="shared" si="1"/>
        <v>6658</v>
      </c>
      <c r="W7" s="5" t="s">
        <v>16</v>
      </c>
      <c r="X7" s="6"/>
      <c r="Y7" s="6">
        <f t="shared" si="2"/>
        <v>6148</v>
      </c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</row>
    <row r="8" spans="1:41" ht="22.5" customHeight="1" x14ac:dyDescent="0.3">
      <c r="A8" s="18" t="s">
        <v>57</v>
      </c>
      <c r="B8" s="18" t="s">
        <v>58</v>
      </c>
      <c r="C8" s="19" t="s">
        <v>59</v>
      </c>
      <c r="D8" s="3" t="s">
        <v>25</v>
      </c>
      <c r="E8" s="4" t="s">
        <v>26</v>
      </c>
      <c r="F8" s="5">
        <f t="shared" ref="F8:G8" si="7">SUM(H8,J8,L8,N8)</f>
        <v>844</v>
      </c>
      <c r="G8" s="5">
        <f t="shared" si="7"/>
        <v>827</v>
      </c>
      <c r="H8" s="5">
        <v>19</v>
      </c>
      <c r="I8" s="5">
        <v>16</v>
      </c>
      <c r="J8" s="5">
        <v>0</v>
      </c>
      <c r="K8" s="5">
        <v>0</v>
      </c>
      <c r="L8" s="5">
        <v>217</v>
      </c>
      <c r="M8" s="5">
        <v>222</v>
      </c>
      <c r="N8" s="5">
        <v>608</v>
      </c>
      <c r="O8" s="5">
        <v>589</v>
      </c>
      <c r="P8" s="5">
        <v>1919</v>
      </c>
      <c r="Q8" s="5">
        <v>1722</v>
      </c>
      <c r="R8" s="5">
        <v>939</v>
      </c>
      <c r="S8" s="5">
        <v>919</v>
      </c>
      <c r="T8" s="5">
        <v>0</v>
      </c>
      <c r="U8" s="5">
        <v>0</v>
      </c>
      <c r="V8" s="5">
        <f t="shared" si="1"/>
        <v>7170</v>
      </c>
      <c r="W8" s="5" t="s">
        <v>16</v>
      </c>
      <c r="X8" s="6"/>
      <c r="Y8" s="6">
        <f t="shared" si="2"/>
        <v>6696</v>
      </c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</row>
    <row r="9" spans="1:41" ht="22.5" customHeight="1" x14ac:dyDescent="0.3">
      <c r="A9" s="18" t="s">
        <v>57</v>
      </c>
      <c r="B9" s="18" t="s">
        <v>58</v>
      </c>
      <c r="C9" s="19" t="s">
        <v>59</v>
      </c>
      <c r="D9" s="3" t="s">
        <v>27</v>
      </c>
      <c r="E9" s="4" t="s">
        <v>28</v>
      </c>
      <c r="F9" s="5">
        <f t="shared" ref="F9:G9" si="8">SUM(H9,J9,L9,N9)</f>
        <v>719</v>
      </c>
      <c r="G9" s="5">
        <f t="shared" si="8"/>
        <v>707</v>
      </c>
      <c r="H9" s="5">
        <v>0</v>
      </c>
      <c r="I9" s="5">
        <v>0</v>
      </c>
      <c r="J9" s="5">
        <v>0</v>
      </c>
      <c r="K9" s="5">
        <v>0</v>
      </c>
      <c r="L9" s="5">
        <v>214</v>
      </c>
      <c r="M9" s="5">
        <v>233</v>
      </c>
      <c r="N9" s="5">
        <v>505</v>
      </c>
      <c r="O9" s="5">
        <v>474</v>
      </c>
      <c r="P9" s="5">
        <v>1626</v>
      </c>
      <c r="Q9" s="5">
        <v>1497</v>
      </c>
      <c r="R9" s="5">
        <v>809</v>
      </c>
      <c r="S9" s="5">
        <v>686</v>
      </c>
      <c r="T9" s="5">
        <v>123</v>
      </c>
      <c r="U9" s="5">
        <v>43</v>
      </c>
      <c r="V9" s="5">
        <f t="shared" si="1"/>
        <v>6210</v>
      </c>
      <c r="W9" s="5" t="s">
        <v>16</v>
      </c>
      <c r="X9" s="6"/>
      <c r="Y9" s="6">
        <f t="shared" si="2"/>
        <v>5763</v>
      </c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</row>
    <row r="10" spans="1:41" ht="22.5" customHeight="1" x14ac:dyDescent="0.3">
      <c r="A10" s="18" t="s">
        <v>57</v>
      </c>
      <c r="B10" s="18" t="s">
        <v>58</v>
      </c>
      <c r="C10" s="19" t="s">
        <v>59</v>
      </c>
      <c r="D10" s="3" t="s">
        <v>29</v>
      </c>
      <c r="E10" s="4" t="s">
        <v>30</v>
      </c>
      <c r="F10" s="5">
        <f t="shared" ref="F10:G10" si="9">SUM(H10,J10,L10,N10)</f>
        <v>1021</v>
      </c>
      <c r="G10" s="5">
        <f t="shared" si="9"/>
        <v>865</v>
      </c>
      <c r="H10" s="5">
        <v>0</v>
      </c>
      <c r="I10" s="5">
        <v>0</v>
      </c>
      <c r="J10" s="5">
        <v>0</v>
      </c>
      <c r="K10" s="5">
        <v>0</v>
      </c>
      <c r="L10" s="5">
        <v>306</v>
      </c>
      <c r="M10" s="5">
        <v>255</v>
      </c>
      <c r="N10" s="5">
        <v>715</v>
      </c>
      <c r="O10" s="5">
        <v>610</v>
      </c>
      <c r="P10" s="5">
        <v>1884</v>
      </c>
      <c r="Q10" s="5">
        <v>1880</v>
      </c>
      <c r="R10" s="5">
        <v>1704</v>
      </c>
      <c r="S10" s="5">
        <v>1661</v>
      </c>
      <c r="T10" s="5">
        <v>0</v>
      </c>
      <c r="U10" s="5">
        <v>0</v>
      </c>
      <c r="V10" s="5">
        <f t="shared" si="1"/>
        <v>9015</v>
      </c>
      <c r="W10" s="5" t="s">
        <v>16</v>
      </c>
      <c r="X10" s="6"/>
      <c r="Y10" s="6">
        <f t="shared" si="2"/>
        <v>8454</v>
      </c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</row>
    <row r="11" spans="1:41" ht="22.5" customHeight="1" x14ac:dyDescent="0.3">
      <c r="A11" s="18" t="s">
        <v>57</v>
      </c>
      <c r="B11" s="18" t="s">
        <v>58</v>
      </c>
      <c r="C11" s="19" t="s">
        <v>59</v>
      </c>
      <c r="D11" s="3" t="s">
        <v>31</v>
      </c>
      <c r="E11" s="4" t="s">
        <v>32</v>
      </c>
      <c r="F11" s="5">
        <f t="shared" ref="F11:G11" si="10">SUM(H11,J11,L11,N11)</f>
        <v>718</v>
      </c>
      <c r="G11" s="5">
        <f t="shared" si="10"/>
        <v>597</v>
      </c>
      <c r="H11" s="5">
        <v>15</v>
      </c>
      <c r="I11" s="5">
        <v>7</v>
      </c>
      <c r="J11" s="5">
        <v>0</v>
      </c>
      <c r="K11" s="5">
        <v>0</v>
      </c>
      <c r="L11" s="5">
        <v>229</v>
      </c>
      <c r="M11" s="5">
        <v>195</v>
      </c>
      <c r="N11" s="5">
        <v>474</v>
      </c>
      <c r="O11" s="5">
        <v>395</v>
      </c>
      <c r="P11" s="5">
        <v>1177</v>
      </c>
      <c r="Q11" s="5">
        <v>1050</v>
      </c>
      <c r="R11" s="5">
        <v>612</v>
      </c>
      <c r="S11" s="5">
        <v>490</v>
      </c>
      <c r="T11" s="5">
        <v>0</v>
      </c>
      <c r="U11" s="5">
        <v>0</v>
      </c>
      <c r="V11" s="5">
        <f t="shared" si="1"/>
        <v>4644</v>
      </c>
      <c r="W11" s="5" t="s">
        <v>16</v>
      </c>
      <c r="X11" s="6"/>
      <c r="Y11" s="6">
        <f t="shared" si="2"/>
        <v>4198</v>
      </c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</row>
    <row r="12" spans="1:41" ht="22.5" customHeight="1" x14ac:dyDescent="0.3">
      <c r="A12" s="18" t="s">
        <v>57</v>
      </c>
      <c r="B12" s="18" t="s">
        <v>58</v>
      </c>
      <c r="C12" s="19" t="s">
        <v>59</v>
      </c>
      <c r="D12" s="3" t="s">
        <v>33</v>
      </c>
      <c r="E12" s="4" t="s">
        <v>34</v>
      </c>
      <c r="F12" s="5">
        <f t="shared" ref="F12:G12" si="11">SUM(H12,J12,L12,N12)</f>
        <v>625</v>
      </c>
      <c r="G12" s="5">
        <f t="shared" si="11"/>
        <v>633</v>
      </c>
      <c r="H12" s="5">
        <v>8</v>
      </c>
      <c r="I12" s="5">
        <v>15</v>
      </c>
      <c r="J12" s="5">
        <v>21</v>
      </c>
      <c r="K12" s="5">
        <v>25</v>
      </c>
      <c r="L12" s="5">
        <v>273</v>
      </c>
      <c r="M12" s="5">
        <v>255</v>
      </c>
      <c r="N12" s="5">
        <v>323</v>
      </c>
      <c r="O12" s="5">
        <v>338</v>
      </c>
      <c r="P12" s="5">
        <v>1333</v>
      </c>
      <c r="Q12" s="5">
        <v>1136</v>
      </c>
      <c r="R12" s="5">
        <v>880</v>
      </c>
      <c r="S12" s="5">
        <v>707</v>
      </c>
      <c r="T12" s="5">
        <v>359</v>
      </c>
      <c r="U12" s="5">
        <v>275</v>
      </c>
      <c r="V12" s="5">
        <f t="shared" si="1"/>
        <v>5948</v>
      </c>
      <c r="W12" s="5" t="s">
        <v>16</v>
      </c>
      <c r="X12" s="6"/>
      <c r="Y12" s="6">
        <f t="shared" si="2"/>
        <v>5351</v>
      </c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</row>
    <row r="13" spans="1:41" ht="22.5" customHeight="1" x14ac:dyDescent="0.3">
      <c r="A13" s="18" t="s">
        <v>57</v>
      </c>
      <c r="B13" s="18" t="s">
        <v>58</v>
      </c>
      <c r="C13" s="19" t="s">
        <v>59</v>
      </c>
      <c r="D13" s="3" t="s">
        <v>35</v>
      </c>
      <c r="E13" s="4" t="s">
        <v>36</v>
      </c>
      <c r="F13" s="5">
        <f t="shared" ref="F13:G13" si="12">SUM(H13,J13,L13,N13)</f>
        <v>1272</v>
      </c>
      <c r="G13" s="5">
        <f t="shared" si="12"/>
        <v>1186</v>
      </c>
      <c r="H13" s="5">
        <v>19</v>
      </c>
      <c r="I13" s="5">
        <v>22</v>
      </c>
      <c r="J13" s="5">
        <v>0</v>
      </c>
      <c r="K13" s="5">
        <v>0</v>
      </c>
      <c r="L13" s="5">
        <v>390</v>
      </c>
      <c r="M13" s="5">
        <v>351</v>
      </c>
      <c r="N13" s="5">
        <v>863</v>
      </c>
      <c r="O13" s="5">
        <v>813</v>
      </c>
      <c r="P13" s="5">
        <v>3473</v>
      </c>
      <c r="Q13" s="5">
        <v>3144</v>
      </c>
      <c r="R13" s="5">
        <v>1604</v>
      </c>
      <c r="S13" s="5">
        <v>1453</v>
      </c>
      <c r="T13" s="5">
        <v>57</v>
      </c>
      <c r="U13" s="5">
        <v>29</v>
      </c>
      <c r="V13" s="5">
        <f t="shared" si="1"/>
        <v>12218</v>
      </c>
      <c r="W13" s="5" t="s">
        <v>16</v>
      </c>
      <c r="X13" s="6"/>
      <c r="Y13" s="6">
        <f t="shared" si="2"/>
        <v>11436</v>
      </c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</row>
    <row r="14" spans="1:41" ht="22.5" customHeight="1" x14ac:dyDescent="0.3">
      <c r="A14" s="18" t="s">
        <v>57</v>
      </c>
      <c r="B14" s="18" t="s">
        <v>58</v>
      </c>
      <c r="C14" s="19" t="s">
        <v>59</v>
      </c>
      <c r="D14" s="3" t="s">
        <v>37</v>
      </c>
      <c r="E14" s="4" t="s">
        <v>38</v>
      </c>
      <c r="F14" s="5">
        <f t="shared" ref="F14:G14" si="13">SUM(H14,J14,L14,N14)</f>
        <v>599</v>
      </c>
      <c r="G14" s="5">
        <f t="shared" si="13"/>
        <v>539</v>
      </c>
      <c r="H14" s="5">
        <v>22</v>
      </c>
      <c r="I14" s="5">
        <v>14</v>
      </c>
      <c r="J14" s="5">
        <v>0</v>
      </c>
      <c r="K14" s="5">
        <v>0</v>
      </c>
      <c r="L14" s="5">
        <v>153</v>
      </c>
      <c r="M14" s="5">
        <v>129</v>
      </c>
      <c r="N14" s="5">
        <v>424</v>
      </c>
      <c r="O14" s="5">
        <v>396</v>
      </c>
      <c r="P14" s="5">
        <v>1288</v>
      </c>
      <c r="Q14" s="5">
        <v>1256</v>
      </c>
      <c r="R14" s="5">
        <v>527</v>
      </c>
      <c r="S14" s="5">
        <v>435</v>
      </c>
      <c r="T14" s="5">
        <v>0</v>
      </c>
      <c r="U14" s="5">
        <v>0</v>
      </c>
      <c r="V14" s="5">
        <f t="shared" si="1"/>
        <v>4644</v>
      </c>
      <c r="W14" s="5" t="s">
        <v>16</v>
      </c>
      <c r="X14" s="6"/>
      <c r="Y14" s="6">
        <f t="shared" si="2"/>
        <v>4326</v>
      </c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</row>
    <row r="15" spans="1:41" ht="22.5" customHeight="1" x14ac:dyDescent="0.3">
      <c r="A15" s="18" t="s">
        <v>57</v>
      </c>
      <c r="B15" s="18" t="s">
        <v>58</v>
      </c>
      <c r="C15" s="19" t="s">
        <v>59</v>
      </c>
      <c r="D15" s="3" t="s">
        <v>39</v>
      </c>
      <c r="E15" s="4" t="s">
        <v>40</v>
      </c>
      <c r="F15" s="5">
        <f t="shared" ref="F15:G15" si="14">SUM(H15,J15,L15,N15)</f>
        <v>1420</v>
      </c>
      <c r="G15" s="5">
        <f t="shared" si="14"/>
        <v>1262</v>
      </c>
      <c r="H15" s="5">
        <v>0</v>
      </c>
      <c r="I15" s="5">
        <v>0</v>
      </c>
      <c r="J15" s="5">
        <v>91</v>
      </c>
      <c r="K15" s="5">
        <v>78</v>
      </c>
      <c r="L15" s="5">
        <v>334</v>
      </c>
      <c r="M15" s="5">
        <v>294</v>
      </c>
      <c r="N15" s="5">
        <v>995</v>
      </c>
      <c r="O15" s="5">
        <v>890</v>
      </c>
      <c r="P15" s="5">
        <v>3777</v>
      </c>
      <c r="Q15" s="5">
        <v>3691</v>
      </c>
      <c r="R15" s="5">
        <v>3400</v>
      </c>
      <c r="S15" s="5">
        <v>3272</v>
      </c>
      <c r="T15" s="5">
        <v>242</v>
      </c>
      <c r="U15" s="5">
        <v>145</v>
      </c>
      <c r="V15" s="5">
        <f t="shared" si="1"/>
        <v>17209</v>
      </c>
      <c r="W15" s="5" t="s">
        <v>16</v>
      </c>
      <c r="X15" s="6"/>
      <c r="Y15" s="6">
        <f t="shared" si="2"/>
        <v>16412</v>
      </c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</row>
    <row r="16" spans="1:41" ht="22.5" customHeight="1" x14ac:dyDescent="0.3">
      <c r="A16" s="18" t="s">
        <v>57</v>
      </c>
      <c r="B16" s="18" t="s">
        <v>58</v>
      </c>
      <c r="C16" s="19" t="s">
        <v>59</v>
      </c>
      <c r="D16" s="7" t="s">
        <v>41</v>
      </c>
      <c r="E16" s="4" t="s">
        <v>42</v>
      </c>
      <c r="F16" s="5">
        <f t="shared" ref="F16:G16" si="15">SUM(H16,J16,L16,N16)</f>
        <v>876</v>
      </c>
      <c r="G16" s="5">
        <f t="shared" si="15"/>
        <v>828</v>
      </c>
      <c r="H16" s="5">
        <v>25</v>
      </c>
      <c r="I16" s="5">
        <v>38</v>
      </c>
      <c r="J16" s="5">
        <v>0</v>
      </c>
      <c r="K16" s="5">
        <v>0</v>
      </c>
      <c r="L16" s="5">
        <v>224</v>
      </c>
      <c r="M16" s="5">
        <v>194</v>
      </c>
      <c r="N16" s="5">
        <v>627</v>
      </c>
      <c r="O16" s="5">
        <v>596</v>
      </c>
      <c r="P16" s="5">
        <v>1705</v>
      </c>
      <c r="Q16" s="5">
        <v>1602</v>
      </c>
      <c r="R16" s="5">
        <v>572</v>
      </c>
      <c r="S16" s="5">
        <v>500</v>
      </c>
      <c r="T16" s="5">
        <v>23</v>
      </c>
      <c r="U16" s="5">
        <v>13</v>
      </c>
      <c r="V16" s="5">
        <f t="shared" si="1"/>
        <v>6119</v>
      </c>
      <c r="W16" s="5" t="s">
        <v>16</v>
      </c>
      <c r="X16" s="6"/>
      <c r="Y16" s="6">
        <f t="shared" si="2"/>
        <v>5638</v>
      </c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</row>
    <row r="17" spans="1:41" ht="22.5" customHeight="1" x14ac:dyDescent="0.3">
      <c r="A17" s="18" t="s">
        <v>57</v>
      </c>
      <c r="B17" s="18" t="s">
        <v>58</v>
      </c>
      <c r="C17" s="19" t="s">
        <v>59</v>
      </c>
      <c r="D17" s="8">
        <v>1.47100694444444</v>
      </c>
      <c r="E17" s="4" t="s">
        <v>43</v>
      </c>
      <c r="F17" s="5">
        <f t="shared" ref="F17:G17" si="16">SUM(H17,J17,L17,N17)</f>
        <v>376</v>
      </c>
      <c r="G17" s="5">
        <f t="shared" si="16"/>
        <v>352</v>
      </c>
      <c r="H17" s="5">
        <v>0</v>
      </c>
      <c r="I17" s="5">
        <v>0</v>
      </c>
      <c r="J17" s="5">
        <v>0</v>
      </c>
      <c r="K17" s="5">
        <v>0</v>
      </c>
      <c r="L17" s="5">
        <v>131</v>
      </c>
      <c r="M17" s="5">
        <v>122</v>
      </c>
      <c r="N17" s="5">
        <v>245</v>
      </c>
      <c r="O17" s="5">
        <v>230</v>
      </c>
      <c r="P17" s="5">
        <v>907</v>
      </c>
      <c r="Q17" s="5">
        <v>806</v>
      </c>
      <c r="R17" s="5">
        <v>369</v>
      </c>
      <c r="S17" s="5">
        <v>319</v>
      </c>
      <c r="T17" s="5">
        <v>0</v>
      </c>
      <c r="U17" s="5">
        <v>0</v>
      </c>
      <c r="V17" s="5">
        <f t="shared" ref="V17:V23" si="17">SUM(H17:U17)</f>
        <v>3129</v>
      </c>
      <c r="W17" s="5" t="s">
        <v>16</v>
      </c>
      <c r="X17" s="6"/>
      <c r="Y17" s="6">
        <f t="shared" ref="Y17:Y22" si="18">SUM(N17:U17)</f>
        <v>2876</v>
      </c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</row>
    <row r="18" spans="1:41" ht="22.5" customHeight="1" x14ac:dyDescent="0.3">
      <c r="A18" s="18" t="s">
        <v>57</v>
      </c>
      <c r="B18" s="18" t="s">
        <v>58</v>
      </c>
      <c r="C18" s="19" t="s">
        <v>59</v>
      </c>
      <c r="D18" s="3" t="s">
        <v>44</v>
      </c>
      <c r="E18" s="4" t="s">
        <v>45</v>
      </c>
      <c r="F18" s="5">
        <f t="shared" ref="F18:G18" si="19">SUM(H18,J18,L18,N18)</f>
        <v>1048</v>
      </c>
      <c r="G18" s="5">
        <f t="shared" si="19"/>
        <v>1049</v>
      </c>
      <c r="H18" s="5">
        <v>0</v>
      </c>
      <c r="I18" s="5">
        <v>0</v>
      </c>
      <c r="J18" s="5">
        <v>7</v>
      </c>
      <c r="K18" s="5">
        <v>9</v>
      </c>
      <c r="L18" s="5">
        <v>319</v>
      </c>
      <c r="M18" s="5">
        <v>309</v>
      </c>
      <c r="N18" s="5">
        <v>722</v>
      </c>
      <c r="O18" s="5">
        <v>731</v>
      </c>
      <c r="P18" s="5">
        <v>2301</v>
      </c>
      <c r="Q18" s="5">
        <v>2159</v>
      </c>
      <c r="R18" s="5">
        <v>934</v>
      </c>
      <c r="S18" s="5">
        <v>824</v>
      </c>
      <c r="T18" s="5">
        <v>0</v>
      </c>
      <c r="U18" s="5">
        <v>0</v>
      </c>
      <c r="V18" s="5">
        <f t="shared" si="17"/>
        <v>8315</v>
      </c>
      <c r="W18" s="5" t="s">
        <v>16</v>
      </c>
      <c r="X18" s="6"/>
      <c r="Y18" s="6">
        <f t="shared" si="18"/>
        <v>7671</v>
      </c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</row>
    <row r="19" spans="1:41" ht="22.5" customHeight="1" x14ac:dyDescent="0.3">
      <c r="A19" s="18" t="s">
        <v>57</v>
      </c>
      <c r="B19" s="18" t="s">
        <v>58</v>
      </c>
      <c r="C19" s="19" t="s">
        <v>59</v>
      </c>
      <c r="D19" s="3" t="s">
        <v>46</v>
      </c>
      <c r="E19" s="4" t="s">
        <v>47</v>
      </c>
      <c r="F19" s="5">
        <f t="shared" ref="F19:G19" si="20">SUM(H19,J19,L19,N19)</f>
        <v>833</v>
      </c>
      <c r="G19" s="5">
        <f t="shared" si="20"/>
        <v>812</v>
      </c>
      <c r="H19" s="5">
        <v>22</v>
      </c>
      <c r="I19" s="5">
        <v>26</v>
      </c>
      <c r="J19" s="5">
        <v>0</v>
      </c>
      <c r="K19" s="5">
        <v>0</v>
      </c>
      <c r="L19" s="5">
        <v>200</v>
      </c>
      <c r="M19" s="5">
        <v>172</v>
      </c>
      <c r="N19" s="5">
        <v>611</v>
      </c>
      <c r="O19" s="5">
        <v>614</v>
      </c>
      <c r="P19" s="5">
        <v>1842</v>
      </c>
      <c r="Q19" s="5">
        <v>1777</v>
      </c>
      <c r="R19" s="5">
        <v>786</v>
      </c>
      <c r="S19" s="5">
        <v>736</v>
      </c>
      <c r="T19" s="5">
        <v>0</v>
      </c>
      <c r="U19" s="5">
        <v>0</v>
      </c>
      <c r="V19" s="5">
        <f t="shared" si="17"/>
        <v>6786</v>
      </c>
      <c r="W19" s="5" t="s">
        <v>16</v>
      </c>
      <c r="X19" s="6"/>
      <c r="Y19" s="6">
        <f t="shared" si="18"/>
        <v>6366</v>
      </c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</row>
    <row r="20" spans="1:41" ht="22.5" customHeight="1" x14ac:dyDescent="0.3">
      <c r="A20" s="18" t="s">
        <v>57</v>
      </c>
      <c r="B20" s="18" t="s">
        <v>58</v>
      </c>
      <c r="C20" s="19" t="s">
        <v>59</v>
      </c>
      <c r="D20" s="3" t="s">
        <v>48</v>
      </c>
      <c r="E20" s="4" t="s">
        <v>49</v>
      </c>
      <c r="F20" s="5">
        <f t="shared" ref="F20:G20" si="21">SUM(H20,J20,L20,N20)</f>
        <v>170</v>
      </c>
      <c r="G20" s="5">
        <f t="shared" si="21"/>
        <v>156</v>
      </c>
      <c r="H20" s="5">
        <v>0</v>
      </c>
      <c r="I20" s="5">
        <v>0</v>
      </c>
      <c r="J20" s="5">
        <v>0</v>
      </c>
      <c r="K20" s="5">
        <v>0</v>
      </c>
      <c r="L20" s="5">
        <v>48</v>
      </c>
      <c r="M20" s="5">
        <v>49</v>
      </c>
      <c r="N20" s="5">
        <v>122</v>
      </c>
      <c r="O20" s="5">
        <v>107</v>
      </c>
      <c r="P20" s="5">
        <v>363</v>
      </c>
      <c r="Q20" s="5">
        <v>321</v>
      </c>
      <c r="R20" s="5">
        <v>148</v>
      </c>
      <c r="S20" s="5">
        <v>163</v>
      </c>
      <c r="T20" s="5">
        <v>0</v>
      </c>
      <c r="U20" s="5">
        <v>0</v>
      </c>
      <c r="V20" s="5">
        <f t="shared" si="17"/>
        <v>1321</v>
      </c>
      <c r="W20" s="5" t="s">
        <v>16</v>
      </c>
      <c r="X20" s="6"/>
      <c r="Y20" s="6">
        <f t="shared" si="18"/>
        <v>1224</v>
      </c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</row>
    <row r="21" spans="1:41" ht="22.5" customHeight="1" x14ac:dyDescent="0.3">
      <c r="A21" s="18" t="s">
        <v>57</v>
      </c>
      <c r="B21" s="18" t="s">
        <v>58</v>
      </c>
      <c r="C21" s="19" t="s">
        <v>59</v>
      </c>
      <c r="D21" s="3" t="s">
        <v>50</v>
      </c>
      <c r="E21" s="4" t="s">
        <v>51</v>
      </c>
      <c r="F21" s="5">
        <f t="shared" ref="F21:G21" si="22">SUM(H21,J21,L21,N21)</f>
        <v>538</v>
      </c>
      <c r="G21" s="5">
        <f t="shared" si="22"/>
        <v>509</v>
      </c>
      <c r="H21" s="5">
        <v>0</v>
      </c>
      <c r="I21" s="5">
        <v>0</v>
      </c>
      <c r="J21" s="5">
        <v>0</v>
      </c>
      <c r="K21" s="5">
        <v>0</v>
      </c>
      <c r="L21" s="5">
        <v>213</v>
      </c>
      <c r="M21" s="5">
        <v>192</v>
      </c>
      <c r="N21" s="5">
        <v>325</v>
      </c>
      <c r="O21" s="5">
        <v>317</v>
      </c>
      <c r="P21" s="5">
        <v>1090</v>
      </c>
      <c r="Q21" s="5">
        <v>991</v>
      </c>
      <c r="R21" s="5">
        <v>514</v>
      </c>
      <c r="S21" s="5">
        <v>533</v>
      </c>
      <c r="T21" s="5">
        <v>91</v>
      </c>
      <c r="U21" s="5">
        <v>49</v>
      </c>
      <c r="V21" s="5">
        <f t="shared" si="17"/>
        <v>4315</v>
      </c>
      <c r="W21" s="5" t="s">
        <v>16</v>
      </c>
      <c r="X21" s="6"/>
      <c r="Y21" s="6">
        <f t="shared" si="18"/>
        <v>3910</v>
      </c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</row>
    <row r="22" spans="1:41" ht="22.5" customHeight="1" x14ac:dyDescent="0.3">
      <c r="A22" s="21" t="s">
        <v>57</v>
      </c>
      <c r="B22" s="21" t="s">
        <v>58</v>
      </c>
      <c r="C22" s="22" t="s">
        <v>59</v>
      </c>
      <c r="D22" s="23" t="s">
        <v>52</v>
      </c>
      <c r="E22" s="24" t="s">
        <v>53</v>
      </c>
      <c r="F22" s="5">
        <f t="shared" ref="F22:G22" si="23">SUM(H22,J22,L22,N22)</f>
        <v>278</v>
      </c>
      <c r="G22" s="5">
        <f t="shared" si="23"/>
        <v>255</v>
      </c>
      <c r="H22" s="5">
        <v>7</v>
      </c>
      <c r="I22" s="5">
        <v>8</v>
      </c>
      <c r="J22" s="5">
        <v>0</v>
      </c>
      <c r="K22" s="5">
        <v>0</v>
      </c>
      <c r="L22" s="5">
        <v>107</v>
      </c>
      <c r="M22" s="5">
        <v>98</v>
      </c>
      <c r="N22" s="5">
        <v>164</v>
      </c>
      <c r="O22" s="5">
        <v>149</v>
      </c>
      <c r="P22" s="5">
        <v>571</v>
      </c>
      <c r="Q22" s="5">
        <v>542</v>
      </c>
      <c r="R22" s="5">
        <v>225</v>
      </c>
      <c r="S22" s="5">
        <v>199</v>
      </c>
      <c r="T22" s="5">
        <v>27</v>
      </c>
      <c r="U22" s="5">
        <v>10</v>
      </c>
      <c r="V22" s="5">
        <f t="shared" si="17"/>
        <v>2107</v>
      </c>
      <c r="W22" s="5" t="s">
        <v>16</v>
      </c>
      <c r="X22" s="6"/>
      <c r="Y22" s="6">
        <f t="shared" si="18"/>
        <v>1887</v>
      </c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</row>
    <row r="23" spans="1:41" ht="21.75" customHeight="1" x14ac:dyDescent="0.3">
      <c r="A23" s="25" t="s">
        <v>54</v>
      </c>
      <c r="B23" s="25"/>
      <c r="C23" s="25"/>
      <c r="D23" s="25"/>
      <c r="E23" s="25"/>
      <c r="F23" s="20">
        <f t="shared" ref="F23:U23" si="24">SUM(F3:F22)</f>
        <v>14942</v>
      </c>
      <c r="G23" s="10">
        <f t="shared" si="24"/>
        <v>13979</v>
      </c>
      <c r="H23" s="10">
        <f t="shared" si="24"/>
        <v>190</v>
      </c>
      <c r="I23" s="10">
        <f t="shared" si="24"/>
        <v>206</v>
      </c>
      <c r="J23" s="10">
        <f t="shared" si="24"/>
        <v>119</v>
      </c>
      <c r="K23" s="10">
        <f t="shared" si="24"/>
        <v>112</v>
      </c>
      <c r="L23" s="10">
        <f t="shared" si="24"/>
        <v>4351</v>
      </c>
      <c r="M23" s="10">
        <f t="shared" si="24"/>
        <v>3998</v>
      </c>
      <c r="N23" s="10">
        <f t="shared" si="24"/>
        <v>10282</v>
      </c>
      <c r="O23" s="10">
        <f t="shared" si="24"/>
        <v>9663</v>
      </c>
      <c r="P23" s="10">
        <f t="shared" si="24"/>
        <v>34090</v>
      </c>
      <c r="Q23" s="10">
        <f t="shared" si="24"/>
        <v>31752</v>
      </c>
      <c r="R23" s="10">
        <f t="shared" si="24"/>
        <v>17732</v>
      </c>
      <c r="S23" s="10">
        <f t="shared" si="24"/>
        <v>16563</v>
      </c>
      <c r="T23" s="10">
        <f t="shared" si="24"/>
        <v>1101</v>
      </c>
      <c r="U23" s="10">
        <f t="shared" si="24"/>
        <v>651</v>
      </c>
      <c r="V23" s="5">
        <f t="shared" si="17"/>
        <v>130810</v>
      </c>
      <c r="W23" s="9"/>
      <c r="X23" s="11"/>
      <c r="Y23" s="11">
        <f>SUM(Y3:Y22)</f>
        <v>121834</v>
      </c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</row>
    <row r="24" spans="1:41" ht="15.75" customHeight="1" x14ac:dyDescent="0.3"/>
    <row r="25" spans="1:41" ht="15.75" customHeight="1" x14ac:dyDescent="0.3"/>
    <row r="26" spans="1:41" ht="15.75" customHeight="1" x14ac:dyDescent="0.3"/>
    <row r="27" spans="1:41" ht="15.75" customHeight="1" x14ac:dyDescent="0.3"/>
    <row r="28" spans="1:41" ht="15.75" customHeight="1" x14ac:dyDescent="0.3"/>
    <row r="29" spans="1:41" ht="15.75" customHeight="1" x14ac:dyDescent="0.3"/>
    <row r="30" spans="1:41" ht="15.75" customHeight="1" x14ac:dyDescent="0.3"/>
    <row r="31" spans="1:41" ht="15.75" customHeight="1" x14ac:dyDescent="0.3"/>
    <row r="32" spans="1:41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</sheetData>
  <mergeCells count="16">
    <mergeCell ref="C1:C2"/>
    <mergeCell ref="B1:B2"/>
    <mergeCell ref="A1:A2"/>
    <mergeCell ref="A23:E23"/>
    <mergeCell ref="L1:M1"/>
    <mergeCell ref="N1:O1"/>
    <mergeCell ref="P1:Q1"/>
    <mergeCell ref="R1:S1"/>
    <mergeCell ref="T1:U1"/>
    <mergeCell ref="V1:V2"/>
    <mergeCell ref="D1:D2"/>
    <mergeCell ref="E1:E2"/>
    <mergeCell ref="F1:G1"/>
    <mergeCell ref="H1:I1"/>
    <mergeCell ref="J1:K1"/>
    <mergeCell ref="W1:W2"/>
  </mergeCells>
  <phoneticPr fontId="14" type="noConversion"/>
  <pageMargins left="0.62992125984251968" right="0.39370078740157483" top="0.51181102362204722" bottom="0.59055118110236227" header="0" footer="0"/>
  <pageSetup paperSize="9" scale="9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29. Siswa Jenis Kelamin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2026-02-26T02:32:03Z</dcterms:created>
  <dcterms:modified xsi:type="dcterms:W3CDTF">2026-03-05T03:25:40Z</dcterms:modified>
</cp:coreProperties>
</file>