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6" documentId="8_{0ED3D40E-82CD-41F5-BF15-43C139A05CA4}" xr6:coauthVersionLast="47" xr6:coauthVersionMax="47" xr10:uidLastSave="{5C911F54-C105-4778-917F-2D28A6116013}"/>
  <bookViews>
    <workbookView xWindow="-108" yWindow="-108" windowWidth="23256" windowHeight="12456" xr2:uid="{4A82FF00-AC52-4888-AB1F-BE798DAECA6B}"/>
  </bookViews>
  <sheets>
    <sheet name="30. Siswa Negeri Swasta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3" i="1" l="1"/>
  <c r="R23" i="1"/>
  <c r="P23" i="1"/>
  <c r="N23" i="1"/>
  <c r="L23" i="1"/>
  <c r="J23" i="1"/>
  <c r="H23" i="1"/>
  <c r="U22" i="1"/>
  <c r="S22" i="1"/>
  <c r="Q22" i="1"/>
  <c r="O22" i="1"/>
  <c r="M22" i="1"/>
  <c r="K22" i="1"/>
  <c r="G22" i="1" s="1"/>
  <c r="I22" i="1"/>
  <c r="F22" i="1"/>
  <c r="U21" i="1"/>
  <c r="S21" i="1"/>
  <c r="Q21" i="1"/>
  <c r="O21" i="1"/>
  <c r="M21" i="1"/>
  <c r="K21" i="1"/>
  <c r="I21" i="1"/>
  <c r="F21" i="1"/>
  <c r="U20" i="1"/>
  <c r="S20" i="1"/>
  <c r="Q20" i="1"/>
  <c r="O20" i="1"/>
  <c r="M20" i="1"/>
  <c r="K20" i="1"/>
  <c r="I20" i="1"/>
  <c r="F20" i="1"/>
  <c r="U19" i="1"/>
  <c r="S19" i="1"/>
  <c r="Q19" i="1"/>
  <c r="O19" i="1"/>
  <c r="M19" i="1"/>
  <c r="K19" i="1"/>
  <c r="I19" i="1"/>
  <c r="F19" i="1"/>
  <c r="U18" i="1"/>
  <c r="S18" i="1"/>
  <c r="Q18" i="1"/>
  <c r="O18" i="1"/>
  <c r="M18" i="1"/>
  <c r="K18" i="1"/>
  <c r="I18" i="1"/>
  <c r="G18" i="1"/>
  <c r="F18" i="1"/>
  <c r="U17" i="1"/>
  <c r="S17" i="1"/>
  <c r="Q17" i="1"/>
  <c r="O17" i="1"/>
  <c r="M17" i="1"/>
  <c r="K17" i="1"/>
  <c r="I17" i="1"/>
  <c r="F17" i="1"/>
  <c r="U16" i="1"/>
  <c r="S16" i="1"/>
  <c r="Q16" i="1"/>
  <c r="O16" i="1"/>
  <c r="M16" i="1"/>
  <c r="K16" i="1"/>
  <c r="G16" i="1" s="1"/>
  <c r="I16" i="1"/>
  <c r="F16" i="1"/>
  <c r="U15" i="1"/>
  <c r="S15" i="1"/>
  <c r="Q15" i="1"/>
  <c r="O15" i="1"/>
  <c r="M15" i="1"/>
  <c r="K15" i="1"/>
  <c r="I15" i="1"/>
  <c r="F15" i="1"/>
  <c r="U14" i="1"/>
  <c r="S14" i="1"/>
  <c r="Q14" i="1"/>
  <c r="O14" i="1"/>
  <c r="M14" i="1"/>
  <c r="K14" i="1"/>
  <c r="G14" i="1" s="1"/>
  <c r="I14" i="1"/>
  <c r="F14" i="1"/>
  <c r="U13" i="1"/>
  <c r="S13" i="1"/>
  <c r="Q13" i="1"/>
  <c r="O13" i="1"/>
  <c r="M13" i="1"/>
  <c r="K13" i="1"/>
  <c r="I13" i="1"/>
  <c r="F13" i="1"/>
  <c r="U12" i="1"/>
  <c r="S12" i="1"/>
  <c r="Q12" i="1"/>
  <c r="O12" i="1"/>
  <c r="M12" i="1"/>
  <c r="K12" i="1"/>
  <c r="I12" i="1"/>
  <c r="G12" i="1"/>
  <c r="F12" i="1"/>
  <c r="U11" i="1"/>
  <c r="S11" i="1"/>
  <c r="Q11" i="1"/>
  <c r="O11" i="1"/>
  <c r="M11" i="1"/>
  <c r="K11" i="1"/>
  <c r="I11" i="1"/>
  <c r="F11" i="1"/>
  <c r="U10" i="1"/>
  <c r="S10" i="1"/>
  <c r="Q10" i="1"/>
  <c r="O10" i="1"/>
  <c r="M10" i="1"/>
  <c r="K10" i="1"/>
  <c r="I10" i="1"/>
  <c r="F10" i="1"/>
  <c r="U9" i="1"/>
  <c r="S9" i="1"/>
  <c r="Q9" i="1"/>
  <c r="O9" i="1"/>
  <c r="M9" i="1"/>
  <c r="K9" i="1"/>
  <c r="I9" i="1"/>
  <c r="F9" i="1"/>
  <c r="U8" i="1"/>
  <c r="S8" i="1"/>
  <c r="Q8" i="1"/>
  <c r="O8" i="1"/>
  <c r="M8" i="1"/>
  <c r="K8" i="1"/>
  <c r="I8" i="1"/>
  <c r="F8" i="1"/>
  <c r="U7" i="1"/>
  <c r="S7" i="1"/>
  <c r="Q7" i="1"/>
  <c r="O7" i="1"/>
  <c r="M7" i="1"/>
  <c r="K7" i="1"/>
  <c r="I7" i="1"/>
  <c r="G7" i="1" s="1"/>
  <c r="F7" i="1"/>
  <c r="U6" i="1"/>
  <c r="S6" i="1"/>
  <c r="Q6" i="1"/>
  <c r="O6" i="1"/>
  <c r="M6" i="1"/>
  <c r="K6" i="1"/>
  <c r="I6" i="1"/>
  <c r="F6" i="1"/>
  <c r="U5" i="1"/>
  <c r="S5" i="1"/>
  <c r="Q5" i="1"/>
  <c r="O5" i="1"/>
  <c r="M5" i="1"/>
  <c r="K5" i="1"/>
  <c r="I5" i="1"/>
  <c r="F5" i="1"/>
  <c r="U4" i="1"/>
  <c r="S4" i="1"/>
  <c r="Q4" i="1"/>
  <c r="O4" i="1"/>
  <c r="M4" i="1"/>
  <c r="K4" i="1"/>
  <c r="I4" i="1"/>
  <c r="F4" i="1"/>
  <c r="U3" i="1"/>
  <c r="S3" i="1"/>
  <c r="Q3" i="1"/>
  <c r="O3" i="1"/>
  <c r="M3" i="1"/>
  <c r="K3" i="1"/>
  <c r="I3" i="1"/>
  <c r="F3" i="1"/>
  <c r="G6" i="1" l="1"/>
  <c r="G15" i="1"/>
  <c r="G8" i="1"/>
  <c r="G4" i="1"/>
  <c r="G19" i="1"/>
  <c r="V8" i="1"/>
  <c r="V22" i="1"/>
  <c r="G13" i="1"/>
  <c r="G20" i="1"/>
  <c r="G10" i="1"/>
  <c r="G11" i="1"/>
  <c r="V18" i="1"/>
  <c r="V6" i="1"/>
  <c r="V4" i="1"/>
  <c r="G21" i="1"/>
  <c r="V14" i="1"/>
  <c r="K23" i="1"/>
  <c r="G5" i="1"/>
  <c r="V20" i="1"/>
  <c r="G9" i="1"/>
  <c r="V16" i="1"/>
  <c r="M23" i="1"/>
  <c r="S23" i="1"/>
  <c r="U23" i="1"/>
  <c r="V12" i="1"/>
  <c r="F23" i="1"/>
  <c r="G17" i="1"/>
  <c r="O23" i="1"/>
  <c r="Q23" i="1"/>
  <c r="G3" i="1"/>
  <c r="V10" i="1"/>
  <c r="V3" i="1"/>
  <c r="V5" i="1"/>
  <c r="V7" i="1"/>
  <c r="V9" i="1"/>
  <c r="V11" i="1"/>
  <c r="V13" i="1"/>
  <c r="V15" i="1"/>
  <c r="V17" i="1"/>
  <c r="V19" i="1"/>
  <c r="V21" i="1"/>
  <c r="I23" i="1"/>
  <c r="G23" i="1" l="1"/>
  <c r="V23" i="1"/>
</calcChain>
</file>

<file path=xl/sharedStrings.xml><?xml version="1.0" encoding="utf-8"?>
<sst xmlns="http://schemas.openxmlformats.org/spreadsheetml/2006/main" count="151" uniqueCount="61">
  <si>
    <t>Kode Referensi Wilayah</t>
  </si>
  <si>
    <t>Kecamatan</t>
  </si>
  <si>
    <t>PAUD</t>
  </si>
  <si>
    <t>SPS</t>
  </si>
  <si>
    <t>TPA</t>
  </si>
  <si>
    <t>KB</t>
  </si>
  <si>
    <t>TK</t>
  </si>
  <si>
    <t xml:space="preserve">SD </t>
  </si>
  <si>
    <t>SMP</t>
  </si>
  <si>
    <t>Pendidikan Kesetaraan</t>
  </si>
  <si>
    <t>Total</t>
  </si>
  <si>
    <t>Satuan</t>
  </si>
  <si>
    <t>Negeri</t>
  </si>
  <si>
    <t>Swasta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</si>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</sst>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5" xfId="0" applyNumberFormat="1" applyFont="1" applyBorder="1" applyAlignment="1">
      <alignment horizontal="center" vertical="center"/>
    </xf>
    <xf numFmtId="46" fontId="6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1" fontId="0" fillId="0" borderId="6" xfId="0" applyNumberFormat="1" applyBorder="1" applyAlignment="1">
      <alignment horizontal="center"/>
    </xf>
    <xf numFmtId="41" fontId="12" fillId="0" borderId="6" xfId="1" quotePrefix="1" applyFont="1" applyBorder="1" applyAlignment="1">
      <alignment horizontal="center"/>
    </xf>
    <xf numFmtId="41" fontId="13" fillId="3" borderId="9" xfId="0" applyNumberFormat="1" applyFont="1" applyFill="1" applyBorder="1" applyAlignment="1">
      <alignment horizontal="center" vertical="center" wrapText="1"/>
    </xf>
    <xf numFmtId="41" fontId="11" fillId="3" borderId="9" xfId="0" applyNumberFormat="1" applyFont="1" applyFill="1" applyBorder="1" applyAlignment="1">
      <alignment horizontal="center" vertical="center" wrapText="1"/>
    </xf>
    <xf numFmtId="41" fontId="11" fillId="3" borderId="7" xfId="0" applyNumberFormat="1" applyFont="1" applyFill="1" applyBorder="1" applyAlignment="1">
      <alignment horizontal="center" vertical="center" wrapText="1"/>
    </xf>
    <xf numFmtId="41" fontId="13" fillId="3" borderId="10" xfId="0" applyNumberFormat="1" applyFont="1" applyFill="1" applyBorder="1" applyAlignment="1">
      <alignment horizontal="center" vertical="center" wrapText="1"/>
    </xf>
    <xf numFmtId="41" fontId="11" fillId="3" borderId="10" xfId="0" applyNumberFormat="1" applyFont="1" applyFill="1" applyBorder="1" applyAlignment="1">
      <alignment horizontal="center" vertical="center" wrapText="1"/>
    </xf>
    <xf numFmtId="41" fontId="11" fillId="3" borderId="8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41" fontId="0" fillId="0" borderId="9" xfId="0" applyNumberFormat="1" applyBorder="1" applyAlignment="1">
      <alignment horizontal="center"/>
    </xf>
    <xf numFmtId="41" fontId="12" fillId="0" borderId="9" xfId="1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</sheetNames>
    <sheetDataSet>
      <sheetData sheetId="0"/>
      <sheetData sheetId="1"/>
      <sheetData sheetId="2">
        <row r="38">
          <cell r="D38" t="str">
            <v>Nganjuk, 30 Januari 2026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15">
          <cell r="E15">
            <v>3</v>
          </cell>
          <cell r="F15">
            <v>9</v>
          </cell>
          <cell r="G15">
            <v>0</v>
          </cell>
          <cell r="H15">
            <v>0</v>
          </cell>
          <cell r="I15">
            <v>164</v>
          </cell>
          <cell r="J15">
            <v>144</v>
          </cell>
          <cell r="K15">
            <v>337</v>
          </cell>
          <cell r="L15">
            <v>345</v>
          </cell>
          <cell r="M15">
            <v>1297</v>
          </cell>
          <cell r="N15">
            <v>1161</v>
          </cell>
          <cell r="O15">
            <v>479</v>
          </cell>
          <cell r="P15">
            <v>388</v>
          </cell>
          <cell r="Q15">
            <v>0</v>
          </cell>
          <cell r="R15">
            <v>0</v>
          </cell>
        </row>
        <row r="16"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152</v>
          </cell>
          <cell r="J16">
            <v>137</v>
          </cell>
          <cell r="K16">
            <v>399</v>
          </cell>
          <cell r="L16">
            <v>384</v>
          </cell>
          <cell r="M16">
            <v>1325</v>
          </cell>
          <cell r="N16">
            <v>1295</v>
          </cell>
          <cell r="O16">
            <v>333</v>
          </cell>
          <cell r="P16">
            <v>324</v>
          </cell>
          <cell r="Q16">
            <v>147</v>
          </cell>
          <cell r="R16">
            <v>73</v>
          </cell>
        </row>
        <row r="17"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121</v>
          </cell>
          <cell r="J17">
            <v>119</v>
          </cell>
          <cell r="K17">
            <v>509</v>
          </cell>
          <cell r="L17">
            <v>464</v>
          </cell>
          <cell r="M17">
            <v>1797</v>
          </cell>
          <cell r="N17">
            <v>1577</v>
          </cell>
          <cell r="O17">
            <v>693</v>
          </cell>
          <cell r="P17">
            <v>644</v>
          </cell>
          <cell r="Q17">
            <v>0</v>
          </cell>
          <cell r="R17">
            <v>0</v>
          </cell>
        </row>
        <row r="18">
          <cell r="E18">
            <v>9</v>
          </cell>
          <cell r="F18">
            <v>4</v>
          </cell>
          <cell r="G18">
            <v>0</v>
          </cell>
          <cell r="H18">
            <v>0</v>
          </cell>
          <cell r="I18">
            <v>329</v>
          </cell>
          <cell r="J18">
            <v>333</v>
          </cell>
          <cell r="K18">
            <v>817</v>
          </cell>
          <cell r="L18">
            <v>759</v>
          </cell>
          <cell r="M18">
            <v>2528</v>
          </cell>
          <cell r="N18">
            <v>2413</v>
          </cell>
          <cell r="O18">
            <v>1363</v>
          </cell>
          <cell r="P18">
            <v>1581</v>
          </cell>
          <cell r="Q18">
            <v>32</v>
          </cell>
          <cell r="R18">
            <v>14</v>
          </cell>
        </row>
        <row r="19">
          <cell r="E19">
            <v>41</v>
          </cell>
          <cell r="F19">
            <v>47</v>
          </cell>
          <cell r="G19">
            <v>0</v>
          </cell>
          <cell r="H19">
            <v>0</v>
          </cell>
          <cell r="I19">
            <v>227</v>
          </cell>
          <cell r="J19">
            <v>195</v>
          </cell>
          <cell r="K19">
            <v>497</v>
          </cell>
          <cell r="L19">
            <v>462</v>
          </cell>
          <cell r="M19">
            <v>1887</v>
          </cell>
          <cell r="N19">
            <v>1732</v>
          </cell>
          <cell r="O19">
            <v>841</v>
          </cell>
          <cell r="P19">
            <v>729</v>
          </cell>
          <cell r="Q19">
            <v>0</v>
          </cell>
          <cell r="R19">
            <v>0</v>
          </cell>
        </row>
        <row r="20">
          <cell r="E20">
            <v>19</v>
          </cell>
          <cell r="F20">
            <v>16</v>
          </cell>
          <cell r="G20">
            <v>0</v>
          </cell>
          <cell r="H20">
            <v>0</v>
          </cell>
          <cell r="I20">
            <v>217</v>
          </cell>
          <cell r="J20">
            <v>222</v>
          </cell>
          <cell r="K20">
            <v>608</v>
          </cell>
          <cell r="L20">
            <v>589</v>
          </cell>
          <cell r="M20">
            <v>1919</v>
          </cell>
          <cell r="N20">
            <v>1722</v>
          </cell>
          <cell r="O20">
            <v>939</v>
          </cell>
          <cell r="P20">
            <v>919</v>
          </cell>
          <cell r="Q20">
            <v>0</v>
          </cell>
          <cell r="R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214</v>
          </cell>
          <cell r="J21">
            <v>233</v>
          </cell>
          <cell r="K21">
            <v>505</v>
          </cell>
          <cell r="L21">
            <v>474</v>
          </cell>
          <cell r="M21">
            <v>1626</v>
          </cell>
          <cell r="N21">
            <v>1497</v>
          </cell>
          <cell r="O21">
            <v>809</v>
          </cell>
          <cell r="P21">
            <v>686</v>
          </cell>
          <cell r="Q21">
            <v>123</v>
          </cell>
          <cell r="R21">
            <v>43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306</v>
          </cell>
          <cell r="J22">
            <v>255</v>
          </cell>
          <cell r="K22">
            <v>715</v>
          </cell>
          <cell r="L22">
            <v>610</v>
          </cell>
          <cell r="M22">
            <v>1884</v>
          </cell>
          <cell r="N22">
            <v>1880</v>
          </cell>
          <cell r="O22">
            <v>1704</v>
          </cell>
          <cell r="P22">
            <v>1661</v>
          </cell>
          <cell r="Q22">
            <v>0</v>
          </cell>
          <cell r="R22">
            <v>0</v>
          </cell>
        </row>
        <row r="23">
          <cell r="E23">
            <v>15</v>
          </cell>
          <cell r="F23">
            <v>7</v>
          </cell>
          <cell r="G23">
            <v>0</v>
          </cell>
          <cell r="H23">
            <v>0</v>
          </cell>
          <cell r="I23">
            <v>229</v>
          </cell>
          <cell r="J23">
            <v>195</v>
          </cell>
          <cell r="K23">
            <v>474</v>
          </cell>
          <cell r="L23">
            <v>395</v>
          </cell>
          <cell r="M23">
            <v>1177</v>
          </cell>
          <cell r="N23">
            <v>1050</v>
          </cell>
          <cell r="O23">
            <v>612</v>
          </cell>
          <cell r="P23">
            <v>490</v>
          </cell>
          <cell r="Q23">
            <v>0</v>
          </cell>
          <cell r="R23">
            <v>0</v>
          </cell>
        </row>
        <row r="24">
          <cell r="E24">
            <v>8</v>
          </cell>
          <cell r="F24">
            <v>15</v>
          </cell>
          <cell r="G24">
            <v>21</v>
          </cell>
          <cell r="H24">
            <v>25</v>
          </cell>
          <cell r="I24">
            <v>273</v>
          </cell>
          <cell r="J24">
            <v>255</v>
          </cell>
          <cell r="K24">
            <v>323</v>
          </cell>
          <cell r="L24">
            <v>338</v>
          </cell>
          <cell r="M24">
            <v>1333</v>
          </cell>
          <cell r="N24">
            <v>1136</v>
          </cell>
          <cell r="O24">
            <v>880</v>
          </cell>
          <cell r="P24">
            <v>707</v>
          </cell>
          <cell r="Q24">
            <v>359</v>
          </cell>
          <cell r="R24">
            <v>275</v>
          </cell>
        </row>
        <row r="25">
          <cell r="E25">
            <v>19</v>
          </cell>
          <cell r="F25">
            <v>22</v>
          </cell>
          <cell r="G25">
            <v>0</v>
          </cell>
          <cell r="H25">
            <v>0</v>
          </cell>
          <cell r="I25">
            <v>390</v>
          </cell>
          <cell r="J25">
            <v>351</v>
          </cell>
          <cell r="K25">
            <v>863</v>
          </cell>
          <cell r="L25">
            <v>813</v>
          </cell>
          <cell r="M25">
            <v>3473</v>
          </cell>
          <cell r="N25">
            <v>3144</v>
          </cell>
          <cell r="O25">
            <v>1604</v>
          </cell>
          <cell r="P25">
            <v>1453</v>
          </cell>
          <cell r="Q25">
            <v>57</v>
          </cell>
          <cell r="R25">
            <v>29</v>
          </cell>
        </row>
        <row r="26">
          <cell r="E26">
            <v>22</v>
          </cell>
          <cell r="F26">
            <v>14</v>
          </cell>
          <cell r="G26">
            <v>0</v>
          </cell>
          <cell r="H26">
            <v>0</v>
          </cell>
          <cell r="I26">
            <v>153</v>
          </cell>
          <cell r="J26">
            <v>129</v>
          </cell>
          <cell r="K26">
            <v>424</v>
          </cell>
          <cell r="L26">
            <v>396</v>
          </cell>
          <cell r="M26">
            <v>1288</v>
          </cell>
          <cell r="N26">
            <v>1256</v>
          </cell>
          <cell r="O26">
            <v>527</v>
          </cell>
          <cell r="P26">
            <v>435</v>
          </cell>
          <cell r="Q26">
            <v>0</v>
          </cell>
          <cell r="R26">
            <v>0</v>
          </cell>
        </row>
        <row r="27">
          <cell r="E27">
            <v>0</v>
          </cell>
          <cell r="F27">
            <v>0</v>
          </cell>
          <cell r="G27">
            <v>91</v>
          </cell>
          <cell r="H27">
            <v>78</v>
          </cell>
          <cell r="I27">
            <v>334</v>
          </cell>
          <cell r="J27">
            <v>294</v>
          </cell>
          <cell r="K27">
            <v>995</v>
          </cell>
          <cell r="L27">
            <v>890</v>
          </cell>
          <cell r="M27">
            <v>3777</v>
          </cell>
          <cell r="N27">
            <v>3691</v>
          </cell>
          <cell r="O27">
            <v>3400</v>
          </cell>
          <cell r="P27">
            <v>3272</v>
          </cell>
          <cell r="Q27">
            <v>242</v>
          </cell>
          <cell r="R27">
            <v>145</v>
          </cell>
        </row>
        <row r="28">
          <cell r="E28">
            <v>25</v>
          </cell>
          <cell r="F28">
            <v>38</v>
          </cell>
          <cell r="G28">
            <v>0</v>
          </cell>
          <cell r="H28">
            <v>0</v>
          </cell>
          <cell r="I28">
            <v>224</v>
          </cell>
          <cell r="J28">
            <v>194</v>
          </cell>
          <cell r="K28">
            <v>627</v>
          </cell>
          <cell r="L28">
            <v>596</v>
          </cell>
          <cell r="M28">
            <v>1705</v>
          </cell>
          <cell r="N28">
            <v>1602</v>
          </cell>
          <cell r="O28">
            <v>572</v>
          </cell>
          <cell r="P28">
            <v>500</v>
          </cell>
          <cell r="Q28">
            <v>23</v>
          </cell>
          <cell r="R28">
            <v>13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131</v>
          </cell>
          <cell r="J31">
            <v>122</v>
          </cell>
          <cell r="K31">
            <v>245</v>
          </cell>
          <cell r="L31">
            <v>230</v>
          </cell>
          <cell r="M31">
            <v>907</v>
          </cell>
          <cell r="N31">
            <v>806</v>
          </cell>
          <cell r="O31">
            <v>369</v>
          </cell>
          <cell r="P31">
            <v>319</v>
          </cell>
          <cell r="Q31">
            <v>0</v>
          </cell>
          <cell r="R31">
            <v>0</v>
          </cell>
        </row>
        <row r="32">
          <cell r="E32">
            <v>0</v>
          </cell>
          <cell r="F32">
            <v>0</v>
          </cell>
          <cell r="G32">
            <v>7</v>
          </cell>
          <cell r="H32">
            <v>9</v>
          </cell>
          <cell r="I32">
            <v>319</v>
          </cell>
          <cell r="J32">
            <v>309</v>
          </cell>
          <cell r="K32">
            <v>722</v>
          </cell>
          <cell r="L32">
            <v>731</v>
          </cell>
          <cell r="M32">
            <v>2301</v>
          </cell>
          <cell r="N32">
            <v>2159</v>
          </cell>
          <cell r="O32">
            <v>934</v>
          </cell>
          <cell r="P32">
            <v>824</v>
          </cell>
          <cell r="Q32">
            <v>0</v>
          </cell>
          <cell r="R32">
            <v>0</v>
          </cell>
        </row>
        <row r="33">
          <cell r="E33">
            <v>22</v>
          </cell>
          <cell r="F33">
            <v>26</v>
          </cell>
          <cell r="G33">
            <v>0</v>
          </cell>
          <cell r="H33">
            <v>0</v>
          </cell>
          <cell r="I33">
            <v>200</v>
          </cell>
          <cell r="J33">
            <v>172</v>
          </cell>
          <cell r="K33">
            <v>611</v>
          </cell>
          <cell r="L33">
            <v>614</v>
          </cell>
          <cell r="M33">
            <v>1842</v>
          </cell>
          <cell r="N33">
            <v>1777</v>
          </cell>
          <cell r="O33">
            <v>786</v>
          </cell>
          <cell r="P33">
            <v>736</v>
          </cell>
          <cell r="Q33">
            <v>0</v>
          </cell>
          <cell r="R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48</v>
          </cell>
          <cell r="J34">
            <v>49</v>
          </cell>
          <cell r="K34">
            <v>122</v>
          </cell>
          <cell r="L34">
            <v>107</v>
          </cell>
          <cell r="M34">
            <v>363</v>
          </cell>
          <cell r="N34">
            <v>321</v>
          </cell>
          <cell r="O34">
            <v>148</v>
          </cell>
          <cell r="P34">
            <v>163</v>
          </cell>
          <cell r="Q34">
            <v>0</v>
          </cell>
          <cell r="R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213</v>
          </cell>
          <cell r="J35">
            <v>192</v>
          </cell>
          <cell r="K35">
            <v>325</v>
          </cell>
          <cell r="L35">
            <v>317</v>
          </cell>
          <cell r="M35">
            <v>1090</v>
          </cell>
          <cell r="N35">
            <v>991</v>
          </cell>
          <cell r="O35">
            <v>514</v>
          </cell>
          <cell r="P35">
            <v>533</v>
          </cell>
          <cell r="Q35">
            <v>91</v>
          </cell>
          <cell r="R35">
            <v>49</v>
          </cell>
        </row>
        <row r="36">
          <cell r="E36">
            <v>7</v>
          </cell>
          <cell r="F36">
            <v>8</v>
          </cell>
          <cell r="G36">
            <v>0</v>
          </cell>
          <cell r="H36">
            <v>0</v>
          </cell>
          <cell r="I36">
            <v>107</v>
          </cell>
          <cell r="J36">
            <v>98</v>
          </cell>
          <cell r="K36">
            <v>164</v>
          </cell>
          <cell r="L36">
            <v>149</v>
          </cell>
          <cell r="M36">
            <v>571</v>
          </cell>
          <cell r="N36">
            <v>542</v>
          </cell>
          <cell r="O36">
            <v>225</v>
          </cell>
          <cell r="P36">
            <v>199</v>
          </cell>
          <cell r="Q36">
            <v>27</v>
          </cell>
          <cell r="R36">
            <v>10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157F5-D552-46B3-A4D4-4E2090809EFF}">
  <sheetPr>
    <tabColor rgb="FF00B0F0"/>
  </sheetPr>
  <dimension ref="A1:AJ905"/>
  <sheetViews>
    <sheetView tabSelected="1" workbookViewId="0">
      <selection activeCell="X19" sqref="X19"/>
    </sheetView>
  </sheetViews>
  <sheetFormatPr defaultColWidth="14.44140625" defaultRowHeight="15" customHeight="1" x14ac:dyDescent="0.3"/>
  <cols>
    <col min="4" max="4" width="15" customWidth="1"/>
    <col min="5" max="5" width="20.5546875" customWidth="1"/>
    <col min="6" max="7" width="10.33203125" customWidth="1"/>
    <col min="8" max="15" width="10.33203125" hidden="1" customWidth="1"/>
    <col min="16" max="21" width="10.33203125" customWidth="1"/>
    <col min="22" max="22" width="10.109375" hidden="1" customWidth="1"/>
    <col min="23" max="23" width="12.88671875" customWidth="1"/>
    <col min="24" max="36" width="9.109375" customWidth="1"/>
  </cols>
  <sheetData>
    <row r="1" spans="1:36" ht="33" customHeight="1" x14ac:dyDescent="0.3">
      <c r="A1" s="20" t="s">
        <v>55</v>
      </c>
      <c r="B1" s="21" t="s">
        <v>56</v>
      </c>
      <c r="C1" s="22" t="s">
        <v>57</v>
      </c>
      <c r="D1" s="16" t="s">
        <v>0</v>
      </c>
      <c r="E1" s="16" t="s">
        <v>1</v>
      </c>
      <c r="F1" s="12" t="s">
        <v>2</v>
      </c>
      <c r="G1" s="13"/>
      <c r="H1" s="12" t="s">
        <v>3</v>
      </c>
      <c r="I1" s="13"/>
      <c r="J1" s="12" t="s">
        <v>4</v>
      </c>
      <c r="K1" s="13"/>
      <c r="L1" s="12" t="s">
        <v>5</v>
      </c>
      <c r="M1" s="13"/>
      <c r="N1" s="12" t="s">
        <v>6</v>
      </c>
      <c r="O1" s="13"/>
      <c r="P1" s="12" t="s">
        <v>7</v>
      </c>
      <c r="Q1" s="13"/>
      <c r="R1" s="12" t="s">
        <v>8</v>
      </c>
      <c r="S1" s="13"/>
      <c r="T1" s="12" t="s">
        <v>9</v>
      </c>
      <c r="U1" s="13"/>
      <c r="V1" s="14" t="s">
        <v>10</v>
      </c>
      <c r="W1" s="14" t="s">
        <v>11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33" customHeight="1" x14ac:dyDescent="0.3">
      <c r="A2" s="23"/>
      <c r="B2" s="24"/>
      <c r="C2" s="25"/>
      <c r="D2" s="17"/>
      <c r="E2" s="17"/>
      <c r="F2" s="2" t="s">
        <v>12</v>
      </c>
      <c r="G2" s="2" t="s">
        <v>13</v>
      </c>
      <c r="H2" s="2" t="s">
        <v>12</v>
      </c>
      <c r="I2" s="2" t="s">
        <v>13</v>
      </c>
      <c r="J2" s="2" t="s">
        <v>12</v>
      </c>
      <c r="K2" s="2" t="s">
        <v>13</v>
      </c>
      <c r="L2" s="2" t="s">
        <v>12</v>
      </c>
      <c r="M2" s="2" t="s">
        <v>13</v>
      </c>
      <c r="N2" s="2" t="s">
        <v>12</v>
      </c>
      <c r="O2" s="2" t="s">
        <v>13</v>
      </c>
      <c r="P2" s="2" t="s">
        <v>12</v>
      </c>
      <c r="Q2" s="2" t="s">
        <v>13</v>
      </c>
      <c r="R2" s="2" t="s">
        <v>12</v>
      </c>
      <c r="S2" s="2" t="s">
        <v>13</v>
      </c>
      <c r="T2" s="2" t="s">
        <v>12</v>
      </c>
      <c r="U2" s="2" t="s">
        <v>13</v>
      </c>
      <c r="V2" s="15"/>
      <c r="W2" s="15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2.5" customHeight="1" x14ac:dyDescent="0.3">
      <c r="A3" s="18" t="s">
        <v>58</v>
      </c>
      <c r="B3" s="18" t="s">
        <v>59</v>
      </c>
      <c r="C3" s="19" t="s">
        <v>60</v>
      </c>
      <c r="D3" s="3" t="s">
        <v>14</v>
      </c>
      <c r="E3" s="4" t="s">
        <v>15</v>
      </c>
      <c r="F3" s="5">
        <f>SUM(H3,J3,L3,N3)</f>
        <v>0</v>
      </c>
      <c r="G3" s="5">
        <f>SUM(I3,K3,M3,O3)</f>
        <v>1002</v>
      </c>
      <c r="H3" s="5">
        <v>0</v>
      </c>
      <c r="I3" s="5">
        <f>'[1]29. Siswa Jenis Kelamin (2)'!E15+'[1]29. Siswa Jenis Kelamin (2)'!F15</f>
        <v>12</v>
      </c>
      <c r="J3" s="5">
        <v>0</v>
      </c>
      <c r="K3" s="5">
        <f>'[1]29. Siswa Jenis Kelamin (2)'!G15+'[1]29. Siswa Jenis Kelamin (2)'!H15</f>
        <v>0</v>
      </c>
      <c r="L3" s="5">
        <v>0</v>
      </c>
      <c r="M3" s="5">
        <f>'[1]29. Siswa Jenis Kelamin (2)'!I15+'[1]29. Siswa Jenis Kelamin (2)'!J15</f>
        <v>308</v>
      </c>
      <c r="N3" s="5">
        <v>0</v>
      </c>
      <c r="O3" s="5">
        <f>'[1]29. Siswa Jenis Kelamin (2)'!K15+'[1]29. Siswa Jenis Kelamin (2)'!L15-'30. Siswa Negeri Swasta'!N3</f>
        <v>682</v>
      </c>
      <c r="P3" s="5">
        <v>2328</v>
      </c>
      <c r="Q3" s="5">
        <f>'[1]29. Siswa Jenis Kelamin (2)'!M15+'[1]29. Siswa Jenis Kelamin (2)'!N15-'30. Siswa Negeri Swasta'!P3</f>
        <v>130</v>
      </c>
      <c r="R3" s="5">
        <v>789</v>
      </c>
      <c r="S3" s="5">
        <f>'[1]29. Siswa Jenis Kelamin (2)'!O15+'[1]29. Siswa Jenis Kelamin (2)'!P15-'30. Siswa Negeri Swasta'!R3</f>
        <v>78</v>
      </c>
      <c r="T3" s="5">
        <v>0</v>
      </c>
      <c r="U3" s="5">
        <f>'[1]29. Siswa Jenis Kelamin (2)'!Q15+'[1]29. Siswa Jenis Kelamin (2)'!R15-'30. Siswa Negeri Swasta'!T3</f>
        <v>0</v>
      </c>
      <c r="V3" s="5">
        <f>SUM(H3:U3)</f>
        <v>4327</v>
      </c>
      <c r="W3" s="5" t="s">
        <v>16</v>
      </c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6" ht="22.5" customHeight="1" x14ac:dyDescent="0.3">
      <c r="A4" s="18" t="s">
        <v>58</v>
      </c>
      <c r="B4" s="18" t="s">
        <v>59</v>
      </c>
      <c r="C4" s="19" t="s">
        <v>60</v>
      </c>
      <c r="D4" s="3" t="s">
        <v>17</v>
      </c>
      <c r="E4" s="4" t="s">
        <v>18</v>
      </c>
      <c r="F4" s="5">
        <f t="shared" ref="F4:G22" si="0">SUM(H4,J4,L4,N4)</f>
        <v>0</v>
      </c>
      <c r="G4" s="5">
        <f t="shared" si="0"/>
        <v>1072</v>
      </c>
      <c r="H4" s="5">
        <v>0</v>
      </c>
      <c r="I4" s="5">
        <f>'[1]29. Siswa Jenis Kelamin (2)'!E16+'[1]29. Siswa Jenis Kelamin (2)'!F16</f>
        <v>0</v>
      </c>
      <c r="J4" s="5">
        <v>0</v>
      </c>
      <c r="K4" s="5">
        <f>'[1]29. Siswa Jenis Kelamin (2)'!G16+'[1]29. Siswa Jenis Kelamin (2)'!H16</f>
        <v>0</v>
      </c>
      <c r="L4" s="5">
        <v>0</v>
      </c>
      <c r="M4" s="5">
        <f>'[1]29. Siswa Jenis Kelamin (2)'!I16+'[1]29. Siswa Jenis Kelamin (2)'!J16</f>
        <v>289</v>
      </c>
      <c r="N4" s="5">
        <v>0</v>
      </c>
      <c r="O4" s="5">
        <f>'[1]29. Siswa Jenis Kelamin (2)'!K16+'[1]29. Siswa Jenis Kelamin (2)'!L16-'30. Siswa Negeri Swasta'!N4</f>
        <v>783</v>
      </c>
      <c r="P4" s="5">
        <v>2553</v>
      </c>
      <c r="Q4" s="5">
        <f>'[1]29. Siswa Jenis Kelamin (2)'!M16+'[1]29. Siswa Jenis Kelamin (2)'!N16-'30. Siswa Negeri Swasta'!P4</f>
        <v>67</v>
      </c>
      <c r="R4" s="5">
        <v>657</v>
      </c>
      <c r="S4" s="5">
        <f>'[1]29. Siswa Jenis Kelamin (2)'!O16+'[1]29. Siswa Jenis Kelamin (2)'!P16-'30. Siswa Negeri Swasta'!R4</f>
        <v>0</v>
      </c>
      <c r="T4" s="5">
        <v>0</v>
      </c>
      <c r="U4" s="5">
        <f>'[1]29. Siswa Jenis Kelamin (2)'!Q16+'[1]29. Siswa Jenis Kelamin (2)'!R16-'30. Siswa Negeri Swasta'!T4</f>
        <v>220</v>
      </c>
      <c r="V4" s="5">
        <f t="shared" ref="V4:V22" si="1">SUM(H4:U4)</f>
        <v>4569</v>
      </c>
      <c r="W4" s="5" t="s">
        <v>16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ht="22.5" customHeight="1" x14ac:dyDescent="0.3">
      <c r="A5" s="18" t="s">
        <v>58</v>
      </c>
      <c r="B5" s="18" t="s">
        <v>59</v>
      </c>
      <c r="C5" s="19" t="s">
        <v>60</v>
      </c>
      <c r="D5" s="3" t="s">
        <v>19</v>
      </c>
      <c r="E5" s="4" t="s">
        <v>20</v>
      </c>
      <c r="F5" s="5">
        <f t="shared" si="0"/>
        <v>0</v>
      </c>
      <c r="G5" s="5">
        <f t="shared" si="0"/>
        <v>1213</v>
      </c>
      <c r="H5" s="5">
        <v>0</v>
      </c>
      <c r="I5" s="5">
        <f>'[1]29. Siswa Jenis Kelamin (2)'!E17+'[1]29. Siswa Jenis Kelamin (2)'!F17</f>
        <v>0</v>
      </c>
      <c r="J5" s="5">
        <v>0</v>
      </c>
      <c r="K5" s="5">
        <f>'[1]29. Siswa Jenis Kelamin (2)'!G17+'[1]29. Siswa Jenis Kelamin (2)'!H17</f>
        <v>0</v>
      </c>
      <c r="L5" s="5">
        <v>0</v>
      </c>
      <c r="M5" s="5">
        <f>'[1]29. Siswa Jenis Kelamin (2)'!I17+'[1]29. Siswa Jenis Kelamin (2)'!J17</f>
        <v>240</v>
      </c>
      <c r="N5" s="5">
        <v>0</v>
      </c>
      <c r="O5" s="5">
        <f>'[1]29. Siswa Jenis Kelamin (2)'!K17+'[1]29. Siswa Jenis Kelamin (2)'!L17-'30. Siswa Negeri Swasta'!N5</f>
        <v>973</v>
      </c>
      <c r="P5" s="5">
        <v>3285</v>
      </c>
      <c r="Q5" s="5">
        <f>'[1]29. Siswa Jenis Kelamin (2)'!M17+'[1]29. Siswa Jenis Kelamin (2)'!N17-'30. Siswa Negeri Swasta'!P5</f>
        <v>89</v>
      </c>
      <c r="R5" s="5">
        <v>1217</v>
      </c>
      <c r="S5" s="5">
        <f>'[1]29. Siswa Jenis Kelamin (2)'!O17+'[1]29. Siswa Jenis Kelamin (2)'!P17-'30. Siswa Negeri Swasta'!R5</f>
        <v>120</v>
      </c>
      <c r="T5" s="5">
        <v>0</v>
      </c>
      <c r="U5" s="5">
        <f>'[1]29. Siswa Jenis Kelamin (2)'!Q17+'[1]29. Siswa Jenis Kelamin (2)'!R17-'30. Siswa Negeri Swasta'!T5</f>
        <v>0</v>
      </c>
      <c r="V5" s="5">
        <f t="shared" si="1"/>
        <v>5924</v>
      </c>
      <c r="W5" s="5" t="s">
        <v>16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</row>
    <row r="6" spans="1:36" ht="22.5" customHeight="1" x14ac:dyDescent="0.3">
      <c r="A6" s="18" t="s">
        <v>58</v>
      </c>
      <c r="B6" s="18" t="s">
        <v>59</v>
      </c>
      <c r="C6" s="19" t="s">
        <v>60</v>
      </c>
      <c r="D6" s="3" t="s">
        <v>21</v>
      </c>
      <c r="E6" s="4" t="s">
        <v>22</v>
      </c>
      <c r="F6" s="5">
        <f t="shared" si="0"/>
        <v>0</v>
      </c>
      <c r="G6" s="5">
        <f t="shared" si="0"/>
        <v>2251</v>
      </c>
      <c r="H6" s="5">
        <v>0</v>
      </c>
      <c r="I6" s="5">
        <f>'[1]29. Siswa Jenis Kelamin (2)'!E18+'[1]29. Siswa Jenis Kelamin (2)'!F18</f>
        <v>13</v>
      </c>
      <c r="J6" s="5">
        <v>0</v>
      </c>
      <c r="K6" s="5">
        <f>'[1]29. Siswa Jenis Kelamin (2)'!G18+'[1]29. Siswa Jenis Kelamin (2)'!H18</f>
        <v>0</v>
      </c>
      <c r="L6" s="5">
        <v>0</v>
      </c>
      <c r="M6" s="5">
        <f>'[1]29. Siswa Jenis Kelamin (2)'!I18+'[1]29. Siswa Jenis Kelamin (2)'!J18</f>
        <v>662</v>
      </c>
      <c r="N6" s="5">
        <v>0</v>
      </c>
      <c r="O6" s="5">
        <f>'[1]29. Siswa Jenis Kelamin (2)'!K18+'[1]29. Siswa Jenis Kelamin (2)'!L18-'30. Siswa Negeri Swasta'!N6</f>
        <v>1576</v>
      </c>
      <c r="P6" s="5">
        <v>3824</v>
      </c>
      <c r="Q6" s="5">
        <f>'[1]29. Siswa Jenis Kelamin (2)'!M18+'[1]29. Siswa Jenis Kelamin (2)'!N18-'30. Siswa Negeri Swasta'!P6</f>
        <v>1117</v>
      </c>
      <c r="R6" s="5">
        <v>1237</v>
      </c>
      <c r="S6" s="5">
        <f>'[1]29. Siswa Jenis Kelamin (2)'!O18+'[1]29. Siswa Jenis Kelamin (2)'!P18-'30. Siswa Negeri Swasta'!R6</f>
        <v>1707</v>
      </c>
      <c r="T6" s="5">
        <v>0</v>
      </c>
      <c r="U6" s="5">
        <f>'[1]29. Siswa Jenis Kelamin (2)'!Q18+'[1]29. Siswa Jenis Kelamin (2)'!R18-'30. Siswa Negeri Swasta'!T6</f>
        <v>46</v>
      </c>
      <c r="V6" s="5">
        <f t="shared" si="1"/>
        <v>10182</v>
      </c>
      <c r="W6" s="5" t="s">
        <v>16</v>
      </c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2.5" customHeight="1" x14ac:dyDescent="0.3">
      <c r="A7" s="18" t="s">
        <v>58</v>
      </c>
      <c r="B7" s="18" t="s">
        <v>59</v>
      </c>
      <c r="C7" s="19" t="s">
        <v>60</v>
      </c>
      <c r="D7" s="3" t="s">
        <v>23</v>
      </c>
      <c r="E7" s="4" t="s">
        <v>24</v>
      </c>
      <c r="F7" s="5">
        <f t="shared" si="0"/>
        <v>0</v>
      </c>
      <c r="G7" s="5">
        <f t="shared" si="0"/>
        <v>1469</v>
      </c>
      <c r="H7" s="5">
        <v>0</v>
      </c>
      <c r="I7" s="5">
        <f>'[1]29. Siswa Jenis Kelamin (2)'!E19+'[1]29. Siswa Jenis Kelamin (2)'!F19</f>
        <v>88</v>
      </c>
      <c r="J7" s="5">
        <v>0</v>
      </c>
      <c r="K7" s="5">
        <f>'[1]29. Siswa Jenis Kelamin (2)'!G19+'[1]29. Siswa Jenis Kelamin (2)'!H19</f>
        <v>0</v>
      </c>
      <c r="L7" s="5">
        <v>0</v>
      </c>
      <c r="M7" s="5">
        <f>'[1]29. Siswa Jenis Kelamin (2)'!I19+'[1]29. Siswa Jenis Kelamin (2)'!J19</f>
        <v>422</v>
      </c>
      <c r="N7" s="5">
        <v>0</v>
      </c>
      <c r="O7" s="5">
        <f>'[1]29. Siswa Jenis Kelamin (2)'!K19+'[1]29. Siswa Jenis Kelamin (2)'!L19-'30. Siswa Negeri Swasta'!N7</f>
        <v>959</v>
      </c>
      <c r="P7" s="5">
        <v>3529</v>
      </c>
      <c r="Q7" s="5">
        <f>'[1]29. Siswa Jenis Kelamin (2)'!M19+'[1]29. Siswa Jenis Kelamin (2)'!N19-'30. Siswa Negeri Swasta'!P7</f>
        <v>90</v>
      </c>
      <c r="R7" s="5">
        <v>1488</v>
      </c>
      <c r="S7" s="5">
        <f>'[1]29. Siswa Jenis Kelamin (2)'!O19+'[1]29. Siswa Jenis Kelamin (2)'!P19-'30. Siswa Negeri Swasta'!R7</f>
        <v>82</v>
      </c>
      <c r="T7" s="5">
        <v>0</v>
      </c>
      <c r="U7" s="5">
        <f>'[1]29. Siswa Jenis Kelamin (2)'!Q19+'[1]29. Siswa Jenis Kelamin (2)'!R19-'30. Siswa Negeri Swasta'!T7</f>
        <v>0</v>
      </c>
      <c r="V7" s="5">
        <f t="shared" si="1"/>
        <v>6658</v>
      </c>
      <c r="W7" s="5" t="s">
        <v>16</v>
      </c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6" ht="22.5" customHeight="1" x14ac:dyDescent="0.3">
      <c r="A8" s="18" t="s">
        <v>58</v>
      </c>
      <c r="B8" s="18" t="s">
        <v>59</v>
      </c>
      <c r="C8" s="19" t="s">
        <v>60</v>
      </c>
      <c r="D8" s="3" t="s">
        <v>25</v>
      </c>
      <c r="E8" s="4" t="s">
        <v>26</v>
      </c>
      <c r="F8" s="5">
        <f t="shared" si="0"/>
        <v>46</v>
      </c>
      <c r="G8" s="5">
        <f t="shared" si="0"/>
        <v>1625</v>
      </c>
      <c r="H8" s="5">
        <v>0</v>
      </c>
      <c r="I8" s="5">
        <f>'[1]29. Siswa Jenis Kelamin (2)'!E20+'[1]29. Siswa Jenis Kelamin (2)'!F20</f>
        <v>35</v>
      </c>
      <c r="J8" s="5">
        <v>0</v>
      </c>
      <c r="K8" s="5">
        <f>'[1]29. Siswa Jenis Kelamin (2)'!G20+'[1]29. Siswa Jenis Kelamin (2)'!H20</f>
        <v>0</v>
      </c>
      <c r="L8" s="5">
        <v>0</v>
      </c>
      <c r="M8" s="5">
        <f>'[1]29. Siswa Jenis Kelamin (2)'!I20+'[1]29. Siswa Jenis Kelamin (2)'!J20</f>
        <v>439</v>
      </c>
      <c r="N8" s="5">
        <v>46</v>
      </c>
      <c r="O8" s="5">
        <f>'[1]29. Siswa Jenis Kelamin (2)'!K20+'[1]29. Siswa Jenis Kelamin (2)'!L20-'30. Siswa Negeri Swasta'!N8</f>
        <v>1151</v>
      </c>
      <c r="P8" s="5">
        <v>3593</v>
      </c>
      <c r="Q8" s="5">
        <f>'[1]29. Siswa Jenis Kelamin (2)'!M20+'[1]29. Siswa Jenis Kelamin (2)'!N20-'30. Siswa Negeri Swasta'!P8</f>
        <v>48</v>
      </c>
      <c r="R8" s="5">
        <v>1666</v>
      </c>
      <c r="S8" s="5">
        <f>'[1]29. Siswa Jenis Kelamin (2)'!O20+'[1]29. Siswa Jenis Kelamin (2)'!P20-'30. Siswa Negeri Swasta'!R8</f>
        <v>192</v>
      </c>
      <c r="T8" s="5">
        <v>0</v>
      </c>
      <c r="U8" s="5">
        <f>'[1]29. Siswa Jenis Kelamin (2)'!Q20+'[1]29. Siswa Jenis Kelamin (2)'!R20-'30. Siswa Negeri Swasta'!T8</f>
        <v>0</v>
      </c>
      <c r="V8" s="5">
        <f t="shared" si="1"/>
        <v>7170</v>
      </c>
      <c r="W8" s="5" t="s">
        <v>16</v>
      </c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36" ht="22.5" customHeight="1" x14ac:dyDescent="0.3">
      <c r="A9" s="18" t="s">
        <v>58</v>
      </c>
      <c r="B9" s="18" t="s">
        <v>59</v>
      </c>
      <c r="C9" s="19" t="s">
        <v>60</v>
      </c>
      <c r="D9" s="3" t="s">
        <v>27</v>
      </c>
      <c r="E9" s="4" t="s">
        <v>28</v>
      </c>
      <c r="F9" s="5">
        <f t="shared" si="0"/>
        <v>0</v>
      </c>
      <c r="G9" s="5">
        <f t="shared" si="0"/>
        <v>1426</v>
      </c>
      <c r="H9" s="5">
        <v>0</v>
      </c>
      <c r="I9" s="5">
        <f>'[1]29. Siswa Jenis Kelamin (2)'!E21+'[1]29. Siswa Jenis Kelamin (2)'!F21</f>
        <v>0</v>
      </c>
      <c r="J9" s="5">
        <v>0</v>
      </c>
      <c r="K9" s="5">
        <f>'[1]29. Siswa Jenis Kelamin (2)'!G21+'[1]29. Siswa Jenis Kelamin (2)'!H21</f>
        <v>0</v>
      </c>
      <c r="L9" s="5">
        <v>0</v>
      </c>
      <c r="M9" s="5">
        <f>'[1]29. Siswa Jenis Kelamin (2)'!I21+'[1]29. Siswa Jenis Kelamin (2)'!J21</f>
        <v>447</v>
      </c>
      <c r="N9" s="5">
        <v>0</v>
      </c>
      <c r="O9" s="5">
        <f>'[1]29. Siswa Jenis Kelamin (2)'!K21+'[1]29. Siswa Jenis Kelamin (2)'!L21-'30. Siswa Negeri Swasta'!N9</f>
        <v>979</v>
      </c>
      <c r="P9" s="5">
        <v>3076</v>
      </c>
      <c r="Q9" s="5">
        <f>'[1]29. Siswa Jenis Kelamin (2)'!M21+'[1]29. Siswa Jenis Kelamin (2)'!N21-'30. Siswa Negeri Swasta'!P9</f>
        <v>47</v>
      </c>
      <c r="R9" s="5">
        <v>1429</v>
      </c>
      <c r="S9" s="5">
        <f>'[1]29. Siswa Jenis Kelamin (2)'!O21+'[1]29. Siswa Jenis Kelamin (2)'!P21-'30. Siswa Negeri Swasta'!R9</f>
        <v>66</v>
      </c>
      <c r="T9" s="5">
        <v>0</v>
      </c>
      <c r="U9" s="5">
        <f>'[1]29. Siswa Jenis Kelamin (2)'!Q21+'[1]29. Siswa Jenis Kelamin (2)'!R21-'30. Siswa Negeri Swasta'!T9</f>
        <v>166</v>
      </c>
      <c r="V9" s="5">
        <f t="shared" si="1"/>
        <v>6210</v>
      </c>
      <c r="W9" s="5" t="s">
        <v>16</v>
      </c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</row>
    <row r="10" spans="1:36" ht="22.5" customHeight="1" x14ac:dyDescent="0.3">
      <c r="A10" s="18" t="s">
        <v>58</v>
      </c>
      <c r="B10" s="18" t="s">
        <v>59</v>
      </c>
      <c r="C10" s="19" t="s">
        <v>60</v>
      </c>
      <c r="D10" s="3" t="s">
        <v>29</v>
      </c>
      <c r="E10" s="4" t="s">
        <v>30</v>
      </c>
      <c r="F10" s="5">
        <f t="shared" si="0"/>
        <v>0</v>
      </c>
      <c r="G10" s="5">
        <f t="shared" si="0"/>
        <v>1886</v>
      </c>
      <c r="H10" s="5">
        <v>0</v>
      </c>
      <c r="I10" s="5">
        <f>'[1]29. Siswa Jenis Kelamin (2)'!E22+'[1]29. Siswa Jenis Kelamin (2)'!F22</f>
        <v>0</v>
      </c>
      <c r="J10" s="5">
        <v>0</v>
      </c>
      <c r="K10" s="5">
        <f>'[1]29. Siswa Jenis Kelamin (2)'!G22+'[1]29. Siswa Jenis Kelamin (2)'!H22</f>
        <v>0</v>
      </c>
      <c r="L10" s="5">
        <v>0</v>
      </c>
      <c r="M10" s="5">
        <f>'[1]29. Siswa Jenis Kelamin (2)'!I22+'[1]29. Siswa Jenis Kelamin (2)'!J22</f>
        <v>561</v>
      </c>
      <c r="N10" s="5">
        <v>0</v>
      </c>
      <c r="O10" s="5">
        <f>'[1]29. Siswa Jenis Kelamin (2)'!K22+'[1]29. Siswa Jenis Kelamin (2)'!L22-'30. Siswa Negeri Swasta'!N10</f>
        <v>1325</v>
      </c>
      <c r="P10" s="5">
        <v>3382</v>
      </c>
      <c r="Q10" s="5">
        <f>'[1]29. Siswa Jenis Kelamin (2)'!M22+'[1]29. Siswa Jenis Kelamin (2)'!N22-'30. Siswa Negeri Swasta'!P10</f>
        <v>382</v>
      </c>
      <c r="R10" s="5">
        <v>3100</v>
      </c>
      <c r="S10" s="5">
        <f>'[1]29. Siswa Jenis Kelamin (2)'!O22+'[1]29. Siswa Jenis Kelamin (2)'!P22-'30. Siswa Negeri Swasta'!R10</f>
        <v>265</v>
      </c>
      <c r="T10" s="5">
        <v>0</v>
      </c>
      <c r="U10" s="5">
        <f>'[1]29. Siswa Jenis Kelamin (2)'!Q22+'[1]29. Siswa Jenis Kelamin (2)'!R22-'30. Siswa Negeri Swasta'!T10</f>
        <v>0</v>
      </c>
      <c r="V10" s="5">
        <f t="shared" si="1"/>
        <v>9015</v>
      </c>
      <c r="W10" s="5" t="s">
        <v>16</v>
      </c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</row>
    <row r="11" spans="1:36" ht="22.5" customHeight="1" x14ac:dyDescent="0.3">
      <c r="A11" s="18" t="s">
        <v>58</v>
      </c>
      <c r="B11" s="18" t="s">
        <v>59</v>
      </c>
      <c r="C11" s="19" t="s">
        <v>60</v>
      </c>
      <c r="D11" s="3" t="s">
        <v>31</v>
      </c>
      <c r="E11" s="4" t="s">
        <v>32</v>
      </c>
      <c r="F11" s="5">
        <f t="shared" si="0"/>
        <v>0</v>
      </c>
      <c r="G11" s="5">
        <f t="shared" si="0"/>
        <v>1315</v>
      </c>
      <c r="H11" s="5">
        <v>0</v>
      </c>
      <c r="I11" s="5">
        <f>'[1]29. Siswa Jenis Kelamin (2)'!E23+'[1]29. Siswa Jenis Kelamin (2)'!F23</f>
        <v>22</v>
      </c>
      <c r="J11" s="5">
        <v>0</v>
      </c>
      <c r="K11" s="5">
        <f>'[1]29. Siswa Jenis Kelamin (2)'!G23+'[1]29. Siswa Jenis Kelamin (2)'!H23</f>
        <v>0</v>
      </c>
      <c r="L11" s="5">
        <v>0</v>
      </c>
      <c r="M11" s="5">
        <f>'[1]29. Siswa Jenis Kelamin (2)'!I23+'[1]29. Siswa Jenis Kelamin (2)'!J23</f>
        <v>424</v>
      </c>
      <c r="N11" s="5">
        <v>0</v>
      </c>
      <c r="O11" s="5">
        <f>'[1]29. Siswa Jenis Kelamin (2)'!K23+'[1]29. Siswa Jenis Kelamin (2)'!L23-'30. Siswa Negeri Swasta'!N11</f>
        <v>869</v>
      </c>
      <c r="P11" s="5">
        <v>2227</v>
      </c>
      <c r="Q11" s="5">
        <f>'[1]29. Siswa Jenis Kelamin (2)'!M23+'[1]29. Siswa Jenis Kelamin (2)'!N23-'30. Siswa Negeri Swasta'!P11</f>
        <v>0</v>
      </c>
      <c r="R11" s="5">
        <v>1055</v>
      </c>
      <c r="S11" s="5">
        <f>'[1]29. Siswa Jenis Kelamin (2)'!O23+'[1]29. Siswa Jenis Kelamin (2)'!P23-'30. Siswa Negeri Swasta'!R11</f>
        <v>47</v>
      </c>
      <c r="T11" s="5">
        <v>0</v>
      </c>
      <c r="U11" s="5">
        <f>'[1]29. Siswa Jenis Kelamin (2)'!Q23+'[1]29. Siswa Jenis Kelamin (2)'!R23-'30. Siswa Negeri Swasta'!T11</f>
        <v>0</v>
      </c>
      <c r="V11" s="5">
        <f t="shared" si="1"/>
        <v>4644</v>
      </c>
      <c r="W11" s="5" t="s">
        <v>16</v>
      </c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</row>
    <row r="12" spans="1:36" ht="22.5" customHeight="1" x14ac:dyDescent="0.3">
      <c r="A12" s="18" t="s">
        <v>58</v>
      </c>
      <c r="B12" s="18" t="s">
        <v>59</v>
      </c>
      <c r="C12" s="19" t="s">
        <v>60</v>
      </c>
      <c r="D12" s="3" t="s">
        <v>33</v>
      </c>
      <c r="E12" s="4" t="s">
        <v>34</v>
      </c>
      <c r="F12" s="5">
        <f t="shared" si="0"/>
        <v>45</v>
      </c>
      <c r="G12" s="5">
        <f t="shared" si="0"/>
        <v>1213</v>
      </c>
      <c r="H12" s="5">
        <v>0</v>
      </c>
      <c r="I12" s="5">
        <f>'[1]29. Siswa Jenis Kelamin (2)'!E24+'[1]29. Siswa Jenis Kelamin (2)'!F24</f>
        <v>23</v>
      </c>
      <c r="J12" s="5">
        <v>0</v>
      </c>
      <c r="K12" s="5">
        <f>'[1]29. Siswa Jenis Kelamin (2)'!G24+'[1]29. Siswa Jenis Kelamin (2)'!H24</f>
        <v>46</v>
      </c>
      <c r="L12" s="5">
        <v>0</v>
      </c>
      <c r="M12" s="5">
        <f>'[1]29. Siswa Jenis Kelamin (2)'!I24+'[1]29. Siswa Jenis Kelamin (2)'!J24</f>
        <v>528</v>
      </c>
      <c r="N12" s="5">
        <v>45</v>
      </c>
      <c r="O12" s="5">
        <f>'[1]29. Siswa Jenis Kelamin (2)'!K24+'[1]29. Siswa Jenis Kelamin (2)'!L24-'30. Siswa Negeri Swasta'!N12</f>
        <v>616</v>
      </c>
      <c r="P12" s="5">
        <v>2270</v>
      </c>
      <c r="Q12" s="5">
        <f>'[1]29. Siswa Jenis Kelamin (2)'!M24+'[1]29. Siswa Jenis Kelamin (2)'!N24-'30. Siswa Negeri Swasta'!P12</f>
        <v>199</v>
      </c>
      <c r="R12" s="5">
        <v>1137</v>
      </c>
      <c r="S12" s="5">
        <f>'[1]29. Siswa Jenis Kelamin (2)'!O24+'[1]29. Siswa Jenis Kelamin (2)'!P24-'30. Siswa Negeri Swasta'!R12</f>
        <v>450</v>
      </c>
      <c r="T12" s="5">
        <v>0</v>
      </c>
      <c r="U12" s="5">
        <f>'[1]29. Siswa Jenis Kelamin (2)'!Q24+'[1]29. Siswa Jenis Kelamin (2)'!R24-'30. Siswa Negeri Swasta'!T12</f>
        <v>634</v>
      </c>
      <c r="V12" s="5">
        <f t="shared" si="1"/>
        <v>5948</v>
      </c>
      <c r="W12" s="5" t="s">
        <v>16</v>
      </c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</row>
    <row r="13" spans="1:36" ht="22.5" customHeight="1" x14ac:dyDescent="0.3">
      <c r="A13" s="18" t="s">
        <v>58</v>
      </c>
      <c r="B13" s="18" t="s">
        <v>59</v>
      </c>
      <c r="C13" s="19" t="s">
        <v>60</v>
      </c>
      <c r="D13" s="3" t="s">
        <v>35</v>
      </c>
      <c r="E13" s="4" t="s">
        <v>36</v>
      </c>
      <c r="F13" s="5">
        <f t="shared" si="0"/>
        <v>0</v>
      </c>
      <c r="G13" s="5">
        <f t="shared" si="0"/>
        <v>2458</v>
      </c>
      <c r="H13" s="5">
        <v>0</v>
      </c>
      <c r="I13" s="5">
        <f>'[1]29. Siswa Jenis Kelamin (2)'!E25+'[1]29. Siswa Jenis Kelamin (2)'!F25</f>
        <v>41</v>
      </c>
      <c r="J13" s="5">
        <v>0</v>
      </c>
      <c r="K13" s="5">
        <f>'[1]29. Siswa Jenis Kelamin (2)'!G25+'[1]29. Siswa Jenis Kelamin (2)'!H25</f>
        <v>0</v>
      </c>
      <c r="L13" s="5">
        <v>0</v>
      </c>
      <c r="M13" s="5">
        <f>'[1]29. Siswa Jenis Kelamin (2)'!I25+'[1]29. Siswa Jenis Kelamin (2)'!J25</f>
        <v>741</v>
      </c>
      <c r="N13" s="5">
        <v>0</v>
      </c>
      <c r="O13" s="5">
        <f>'[1]29. Siswa Jenis Kelamin (2)'!K25+'[1]29. Siswa Jenis Kelamin (2)'!L25-'30. Siswa Negeri Swasta'!N13</f>
        <v>1676</v>
      </c>
      <c r="P13" s="5">
        <v>5833</v>
      </c>
      <c r="Q13" s="5">
        <f>'[1]29. Siswa Jenis Kelamin (2)'!M25+'[1]29. Siswa Jenis Kelamin (2)'!N25-'30. Siswa Negeri Swasta'!P13</f>
        <v>784</v>
      </c>
      <c r="R13" s="5">
        <v>2330</v>
      </c>
      <c r="S13" s="5">
        <f>'[1]29. Siswa Jenis Kelamin (2)'!O25+'[1]29. Siswa Jenis Kelamin (2)'!P25-'30. Siswa Negeri Swasta'!R13</f>
        <v>727</v>
      </c>
      <c r="T13" s="5">
        <v>0</v>
      </c>
      <c r="U13" s="5">
        <f>'[1]29. Siswa Jenis Kelamin (2)'!Q25+'[1]29. Siswa Jenis Kelamin (2)'!R25-'30. Siswa Negeri Swasta'!T13</f>
        <v>86</v>
      </c>
      <c r="V13" s="5">
        <f t="shared" si="1"/>
        <v>12218</v>
      </c>
      <c r="W13" s="5" t="s">
        <v>16</v>
      </c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</row>
    <row r="14" spans="1:36" ht="22.5" customHeight="1" x14ac:dyDescent="0.3">
      <c r="A14" s="18" t="s">
        <v>58</v>
      </c>
      <c r="B14" s="18" t="s">
        <v>59</v>
      </c>
      <c r="C14" s="19" t="s">
        <v>60</v>
      </c>
      <c r="D14" s="3" t="s">
        <v>37</v>
      </c>
      <c r="E14" s="4" t="s">
        <v>38</v>
      </c>
      <c r="F14" s="5">
        <f t="shared" si="0"/>
        <v>0</v>
      </c>
      <c r="G14" s="5">
        <f t="shared" si="0"/>
        <v>1138</v>
      </c>
      <c r="H14" s="5">
        <v>0</v>
      </c>
      <c r="I14" s="5">
        <f>'[1]29. Siswa Jenis Kelamin (2)'!E26+'[1]29. Siswa Jenis Kelamin (2)'!F26</f>
        <v>36</v>
      </c>
      <c r="J14" s="5">
        <v>0</v>
      </c>
      <c r="K14" s="5">
        <f>'[1]29. Siswa Jenis Kelamin (2)'!G26+'[1]29. Siswa Jenis Kelamin (2)'!H26</f>
        <v>0</v>
      </c>
      <c r="L14" s="5">
        <v>0</v>
      </c>
      <c r="M14" s="5">
        <f>'[1]29. Siswa Jenis Kelamin (2)'!I26+'[1]29. Siswa Jenis Kelamin (2)'!J26</f>
        <v>282</v>
      </c>
      <c r="N14" s="5">
        <v>0</v>
      </c>
      <c r="O14" s="5">
        <f>'[1]29. Siswa Jenis Kelamin (2)'!K26+'[1]29. Siswa Jenis Kelamin (2)'!L26-'30. Siswa Negeri Swasta'!N14</f>
        <v>820</v>
      </c>
      <c r="P14" s="5">
        <v>2519</v>
      </c>
      <c r="Q14" s="5">
        <f>'[1]29. Siswa Jenis Kelamin (2)'!M26+'[1]29. Siswa Jenis Kelamin (2)'!N26-'30. Siswa Negeri Swasta'!P14</f>
        <v>25</v>
      </c>
      <c r="R14" s="5">
        <v>869</v>
      </c>
      <c r="S14" s="5">
        <f>'[1]29. Siswa Jenis Kelamin (2)'!O26+'[1]29. Siswa Jenis Kelamin (2)'!P26-'30. Siswa Negeri Swasta'!R14</f>
        <v>93</v>
      </c>
      <c r="T14" s="5">
        <v>0</v>
      </c>
      <c r="U14" s="5">
        <f>'[1]29. Siswa Jenis Kelamin (2)'!Q26+'[1]29. Siswa Jenis Kelamin (2)'!R26-'30. Siswa Negeri Swasta'!T14</f>
        <v>0</v>
      </c>
      <c r="V14" s="5">
        <f t="shared" si="1"/>
        <v>4644</v>
      </c>
      <c r="W14" s="5" t="s">
        <v>16</v>
      </c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</row>
    <row r="15" spans="1:36" ht="22.5" customHeight="1" x14ac:dyDescent="0.3">
      <c r="A15" s="18" t="s">
        <v>58</v>
      </c>
      <c r="B15" s="18" t="s">
        <v>59</v>
      </c>
      <c r="C15" s="19" t="s">
        <v>60</v>
      </c>
      <c r="D15" s="3" t="s">
        <v>39</v>
      </c>
      <c r="E15" s="4" t="s">
        <v>40</v>
      </c>
      <c r="F15" s="5">
        <f t="shared" si="0"/>
        <v>78</v>
      </c>
      <c r="G15" s="5">
        <f t="shared" si="0"/>
        <v>2604</v>
      </c>
      <c r="H15" s="5">
        <v>0</v>
      </c>
      <c r="I15" s="5">
        <f>'[1]29. Siswa Jenis Kelamin (2)'!E27+'[1]29. Siswa Jenis Kelamin (2)'!F27</f>
        <v>0</v>
      </c>
      <c r="J15" s="5">
        <v>0</v>
      </c>
      <c r="K15" s="5">
        <f>'[1]29. Siswa Jenis Kelamin (2)'!G27+'[1]29. Siswa Jenis Kelamin (2)'!H27</f>
        <v>169</v>
      </c>
      <c r="L15" s="5">
        <v>0</v>
      </c>
      <c r="M15" s="5">
        <f>'[1]29. Siswa Jenis Kelamin (2)'!I27+'[1]29. Siswa Jenis Kelamin (2)'!J27</f>
        <v>628</v>
      </c>
      <c r="N15" s="5">
        <v>78</v>
      </c>
      <c r="O15" s="5">
        <f>'[1]29. Siswa Jenis Kelamin (2)'!K27+'[1]29. Siswa Jenis Kelamin (2)'!L27-'30. Siswa Negeri Swasta'!N15</f>
        <v>1807</v>
      </c>
      <c r="P15" s="5">
        <v>4765</v>
      </c>
      <c r="Q15" s="5">
        <f>'[1]29. Siswa Jenis Kelamin (2)'!M27+'[1]29. Siswa Jenis Kelamin (2)'!N27-'30. Siswa Negeri Swasta'!P15</f>
        <v>2703</v>
      </c>
      <c r="R15" s="5">
        <v>5956</v>
      </c>
      <c r="S15" s="5">
        <f>'[1]29. Siswa Jenis Kelamin (2)'!O27+'[1]29. Siswa Jenis Kelamin (2)'!P27-'30. Siswa Negeri Swasta'!R15</f>
        <v>716</v>
      </c>
      <c r="T15" s="5">
        <v>326</v>
      </c>
      <c r="U15" s="5">
        <f>'[1]29. Siswa Jenis Kelamin (2)'!Q27+'[1]29. Siswa Jenis Kelamin (2)'!R27-'30. Siswa Negeri Swasta'!T15</f>
        <v>61</v>
      </c>
      <c r="V15" s="5">
        <f t="shared" si="1"/>
        <v>17209</v>
      </c>
      <c r="W15" s="5" t="s">
        <v>16</v>
      </c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</row>
    <row r="16" spans="1:36" ht="22.5" customHeight="1" x14ac:dyDescent="0.3">
      <c r="A16" s="18" t="s">
        <v>58</v>
      </c>
      <c r="B16" s="18" t="s">
        <v>59</v>
      </c>
      <c r="C16" s="19" t="s">
        <v>60</v>
      </c>
      <c r="D16" s="7" t="s">
        <v>41</v>
      </c>
      <c r="E16" s="4" t="s">
        <v>42</v>
      </c>
      <c r="F16" s="5">
        <f t="shared" si="0"/>
        <v>0</v>
      </c>
      <c r="G16" s="5">
        <f t="shared" si="0"/>
        <v>1704</v>
      </c>
      <c r="H16" s="5">
        <v>0</v>
      </c>
      <c r="I16" s="5">
        <f>'[1]29. Siswa Jenis Kelamin (2)'!E28+'[1]29. Siswa Jenis Kelamin (2)'!F28</f>
        <v>63</v>
      </c>
      <c r="J16" s="5">
        <v>0</v>
      </c>
      <c r="K16" s="5">
        <f>'[1]29. Siswa Jenis Kelamin (2)'!G28+'[1]29. Siswa Jenis Kelamin (2)'!H28</f>
        <v>0</v>
      </c>
      <c r="L16" s="5">
        <v>0</v>
      </c>
      <c r="M16" s="5">
        <f>'[1]29. Siswa Jenis Kelamin (2)'!I28+'[1]29. Siswa Jenis Kelamin (2)'!J28</f>
        <v>418</v>
      </c>
      <c r="N16" s="5">
        <v>0</v>
      </c>
      <c r="O16" s="5">
        <f>'[1]29. Siswa Jenis Kelamin (2)'!K28+'[1]29. Siswa Jenis Kelamin (2)'!L28-'30. Siswa Negeri Swasta'!N16</f>
        <v>1223</v>
      </c>
      <c r="P16" s="5">
        <v>3103</v>
      </c>
      <c r="Q16" s="5">
        <f>'[1]29. Siswa Jenis Kelamin (2)'!M28+'[1]29. Siswa Jenis Kelamin (2)'!N28-'30. Siswa Negeri Swasta'!P16</f>
        <v>204</v>
      </c>
      <c r="R16" s="5">
        <v>1072</v>
      </c>
      <c r="S16" s="5">
        <f>'[1]29. Siswa Jenis Kelamin (2)'!O28+'[1]29. Siswa Jenis Kelamin (2)'!P28-'30. Siswa Negeri Swasta'!R16</f>
        <v>0</v>
      </c>
      <c r="T16" s="5">
        <v>0</v>
      </c>
      <c r="U16" s="5">
        <f>'[1]29. Siswa Jenis Kelamin (2)'!Q28+'[1]29. Siswa Jenis Kelamin (2)'!R28-'30. Siswa Negeri Swasta'!T16</f>
        <v>36</v>
      </c>
      <c r="V16" s="5">
        <f t="shared" si="1"/>
        <v>6119</v>
      </c>
      <c r="W16" s="5" t="s">
        <v>16</v>
      </c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</row>
    <row r="17" spans="1:36" ht="22.5" customHeight="1" x14ac:dyDescent="0.3">
      <c r="A17" s="18" t="s">
        <v>58</v>
      </c>
      <c r="B17" s="18" t="s">
        <v>59</v>
      </c>
      <c r="C17" s="19" t="s">
        <v>60</v>
      </c>
      <c r="D17" s="8">
        <v>1.47100694444444</v>
      </c>
      <c r="E17" s="4" t="s">
        <v>43</v>
      </c>
      <c r="F17" s="5">
        <f t="shared" si="0"/>
        <v>0</v>
      </c>
      <c r="G17" s="5">
        <f t="shared" si="0"/>
        <v>728</v>
      </c>
      <c r="H17" s="5">
        <v>0</v>
      </c>
      <c r="I17" s="5">
        <f>'[1]29. Siswa Jenis Kelamin (2)'!E31+'[1]29. Siswa Jenis Kelamin (2)'!F31</f>
        <v>0</v>
      </c>
      <c r="J17" s="5">
        <v>0</v>
      </c>
      <c r="K17" s="5">
        <f>'[1]29. Siswa Jenis Kelamin (2)'!G31+'[1]29. Siswa Jenis Kelamin (2)'!H31</f>
        <v>0</v>
      </c>
      <c r="L17" s="5">
        <v>0</v>
      </c>
      <c r="M17" s="5">
        <f>'[1]29. Siswa Jenis Kelamin (2)'!I31+'[1]29. Siswa Jenis Kelamin (2)'!J31</f>
        <v>253</v>
      </c>
      <c r="N17" s="5">
        <v>0</v>
      </c>
      <c r="O17" s="5">
        <f>'[1]29. Siswa Jenis Kelamin (2)'!K31+'[1]29. Siswa Jenis Kelamin (2)'!L31-'30. Siswa Negeri Swasta'!N17</f>
        <v>475</v>
      </c>
      <c r="P17" s="5">
        <v>1713</v>
      </c>
      <c r="Q17" s="5">
        <f>'[1]29. Siswa Jenis Kelamin (2)'!M31+'[1]29. Siswa Jenis Kelamin (2)'!N31-'30. Siswa Negeri Swasta'!P17</f>
        <v>0</v>
      </c>
      <c r="R17" s="5">
        <v>688</v>
      </c>
      <c r="S17" s="5">
        <f>'[1]29. Siswa Jenis Kelamin (2)'!O31+'[1]29. Siswa Jenis Kelamin (2)'!P31-'30. Siswa Negeri Swasta'!R17</f>
        <v>0</v>
      </c>
      <c r="T17" s="5">
        <v>0</v>
      </c>
      <c r="U17" s="5">
        <f>'[1]29. Siswa Jenis Kelamin (2)'!Q31+'[1]29. Siswa Jenis Kelamin (2)'!R31-'30. Siswa Negeri Swasta'!T17</f>
        <v>0</v>
      </c>
      <c r="V17" s="5">
        <f t="shared" si="1"/>
        <v>3129</v>
      </c>
      <c r="W17" s="5" t="s">
        <v>16</v>
      </c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</row>
    <row r="18" spans="1:36" ht="22.5" customHeight="1" x14ac:dyDescent="0.3">
      <c r="A18" s="18" t="s">
        <v>58</v>
      </c>
      <c r="B18" s="18" t="s">
        <v>59</v>
      </c>
      <c r="C18" s="19" t="s">
        <v>60</v>
      </c>
      <c r="D18" s="3" t="s">
        <v>44</v>
      </c>
      <c r="E18" s="4" t="s">
        <v>45</v>
      </c>
      <c r="F18" s="5">
        <f t="shared" si="0"/>
        <v>35</v>
      </c>
      <c r="G18" s="5">
        <f t="shared" si="0"/>
        <v>2062</v>
      </c>
      <c r="H18" s="5">
        <v>0</v>
      </c>
      <c r="I18" s="5">
        <f>'[1]29. Siswa Jenis Kelamin (2)'!E32+'[1]29. Siswa Jenis Kelamin (2)'!F32</f>
        <v>0</v>
      </c>
      <c r="J18" s="5">
        <v>0</v>
      </c>
      <c r="K18" s="5">
        <f>'[1]29. Siswa Jenis Kelamin (2)'!G32+'[1]29. Siswa Jenis Kelamin (2)'!H32</f>
        <v>16</v>
      </c>
      <c r="L18" s="5">
        <v>0</v>
      </c>
      <c r="M18" s="5">
        <f>'[1]29. Siswa Jenis Kelamin (2)'!I32+'[1]29. Siswa Jenis Kelamin (2)'!J32</f>
        <v>628</v>
      </c>
      <c r="N18" s="5">
        <v>35</v>
      </c>
      <c r="O18" s="5">
        <f>'[1]29. Siswa Jenis Kelamin (2)'!K32+'[1]29. Siswa Jenis Kelamin (2)'!L32-'30. Siswa Negeri Swasta'!N18</f>
        <v>1418</v>
      </c>
      <c r="P18" s="5">
        <v>4322</v>
      </c>
      <c r="Q18" s="5">
        <f>'[1]29. Siswa Jenis Kelamin (2)'!M32+'[1]29. Siswa Jenis Kelamin (2)'!N32-'30. Siswa Negeri Swasta'!P18</f>
        <v>138</v>
      </c>
      <c r="R18" s="5">
        <v>1758</v>
      </c>
      <c r="S18" s="5">
        <f>'[1]29. Siswa Jenis Kelamin (2)'!O32+'[1]29. Siswa Jenis Kelamin (2)'!P32-'30. Siswa Negeri Swasta'!R18</f>
        <v>0</v>
      </c>
      <c r="T18" s="5">
        <v>0</v>
      </c>
      <c r="U18" s="5">
        <f>'[1]29. Siswa Jenis Kelamin (2)'!Q32+'[1]29. Siswa Jenis Kelamin (2)'!R32-'30. Siswa Negeri Swasta'!T18</f>
        <v>0</v>
      </c>
      <c r="V18" s="5">
        <f t="shared" si="1"/>
        <v>8315</v>
      </c>
      <c r="W18" s="5" t="s">
        <v>16</v>
      </c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</row>
    <row r="19" spans="1:36" ht="22.5" customHeight="1" x14ac:dyDescent="0.3">
      <c r="A19" s="18" t="s">
        <v>58</v>
      </c>
      <c r="B19" s="18" t="s">
        <v>59</v>
      </c>
      <c r="C19" s="19" t="s">
        <v>60</v>
      </c>
      <c r="D19" s="3" t="s">
        <v>46</v>
      </c>
      <c r="E19" s="4" t="s">
        <v>47</v>
      </c>
      <c r="F19" s="5">
        <f t="shared" si="0"/>
        <v>0</v>
      </c>
      <c r="G19" s="5">
        <f t="shared" si="0"/>
        <v>1645</v>
      </c>
      <c r="H19" s="5">
        <v>0</v>
      </c>
      <c r="I19" s="5">
        <f>'[1]29. Siswa Jenis Kelamin (2)'!E33+'[1]29. Siswa Jenis Kelamin (2)'!F33</f>
        <v>48</v>
      </c>
      <c r="J19" s="5">
        <v>0</v>
      </c>
      <c r="K19" s="5">
        <f>'[1]29. Siswa Jenis Kelamin (2)'!G33+'[1]29. Siswa Jenis Kelamin (2)'!H33</f>
        <v>0</v>
      </c>
      <c r="L19" s="5">
        <v>0</v>
      </c>
      <c r="M19" s="5">
        <f>'[1]29. Siswa Jenis Kelamin (2)'!I33+'[1]29. Siswa Jenis Kelamin (2)'!J33</f>
        <v>372</v>
      </c>
      <c r="N19" s="5">
        <v>0</v>
      </c>
      <c r="O19" s="5">
        <f>'[1]29. Siswa Jenis Kelamin (2)'!K33+'[1]29. Siswa Jenis Kelamin (2)'!L33-'30. Siswa Negeri Swasta'!N19</f>
        <v>1225</v>
      </c>
      <c r="P19" s="5">
        <v>3289</v>
      </c>
      <c r="Q19" s="5">
        <f>'[1]29. Siswa Jenis Kelamin (2)'!M33+'[1]29. Siswa Jenis Kelamin (2)'!N33-'30. Siswa Negeri Swasta'!P19</f>
        <v>330</v>
      </c>
      <c r="R19" s="5">
        <v>1421</v>
      </c>
      <c r="S19" s="5">
        <f>'[1]29. Siswa Jenis Kelamin (2)'!O33+'[1]29. Siswa Jenis Kelamin (2)'!P33-'30. Siswa Negeri Swasta'!R19</f>
        <v>101</v>
      </c>
      <c r="T19" s="5">
        <v>0</v>
      </c>
      <c r="U19" s="5">
        <f>'[1]29. Siswa Jenis Kelamin (2)'!Q33+'[1]29. Siswa Jenis Kelamin (2)'!R33-'30. Siswa Negeri Swasta'!T19</f>
        <v>0</v>
      </c>
      <c r="V19" s="5">
        <f t="shared" si="1"/>
        <v>6786</v>
      </c>
      <c r="W19" s="5" t="s">
        <v>16</v>
      </c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</row>
    <row r="20" spans="1:36" ht="22.5" customHeight="1" x14ac:dyDescent="0.3">
      <c r="A20" s="18" t="s">
        <v>58</v>
      </c>
      <c r="B20" s="18" t="s">
        <v>59</v>
      </c>
      <c r="C20" s="19" t="s">
        <v>60</v>
      </c>
      <c r="D20" s="3" t="s">
        <v>48</v>
      </c>
      <c r="E20" s="4" t="s">
        <v>49</v>
      </c>
      <c r="F20" s="5">
        <f t="shared" si="0"/>
        <v>0</v>
      </c>
      <c r="G20" s="5">
        <f t="shared" si="0"/>
        <v>326</v>
      </c>
      <c r="H20" s="5">
        <v>0</v>
      </c>
      <c r="I20" s="5">
        <f>'[1]29. Siswa Jenis Kelamin (2)'!E34+'[1]29. Siswa Jenis Kelamin (2)'!F34</f>
        <v>0</v>
      </c>
      <c r="J20" s="5">
        <v>0</v>
      </c>
      <c r="K20" s="5">
        <f>'[1]29. Siswa Jenis Kelamin (2)'!G34+'[1]29. Siswa Jenis Kelamin (2)'!H34</f>
        <v>0</v>
      </c>
      <c r="L20" s="5">
        <v>0</v>
      </c>
      <c r="M20" s="5">
        <f>'[1]29. Siswa Jenis Kelamin (2)'!I34+'[1]29. Siswa Jenis Kelamin (2)'!J34</f>
        <v>97</v>
      </c>
      <c r="N20" s="5">
        <v>0</v>
      </c>
      <c r="O20" s="5">
        <f>'[1]29. Siswa Jenis Kelamin (2)'!K34+'[1]29. Siswa Jenis Kelamin (2)'!L34-'30. Siswa Negeri Swasta'!N20</f>
        <v>229</v>
      </c>
      <c r="P20" s="5">
        <v>684</v>
      </c>
      <c r="Q20" s="5">
        <f>'[1]29. Siswa Jenis Kelamin (2)'!M34+'[1]29. Siswa Jenis Kelamin (2)'!N34-'30. Siswa Negeri Swasta'!P20</f>
        <v>0</v>
      </c>
      <c r="R20" s="5">
        <v>311</v>
      </c>
      <c r="S20" s="5">
        <f>'[1]29. Siswa Jenis Kelamin (2)'!O34+'[1]29. Siswa Jenis Kelamin (2)'!P34-'30. Siswa Negeri Swasta'!R20</f>
        <v>0</v>
      </c>
      <c r="T20" s="5">
        <v>0</v>
      </c>
      <c r="U20" s="5">
        <f>'[1]29. Siswa Jenis Kelamin (2)'!Q34+'[1]29. Siswa Jenis Kelamin (2)'!R34-'30. Siswa Negeri Swasta'!T20</f>
        <v>0</v>
      </c>
      <c r="V20" s="5">
        <f t="shared" si="1"/>
        <v>1321</v>
      </c>
      <c r="W20" s="5" t="s">
        <v>16</v>
      </c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</row>
    <row r="21" spans="1:36" ht="22.5" customHeight="1" x14ac:dyDescent="0.3">
      <c r="A21" s="18" t="s">
        <v>58</v>
      </c>
      <c r="B21" s="18" t="s">
        <v>59</v>
      </c>
      <c r="C21" s="19" t="s">
        <v>60</v>
      </c>
      <c r="D21" s="3" t="s">
        <v>50</v>
      </c>
      <c r="E21" s="4" t="s">
        <v>51</v>
      </c>
      <c r="F21" s="5">
        <f t="shared" si="0"/>
        <v>0</v>
      </c>
      <c r="G21" s="5">
        <f t="shared" si="0"/>
        <v>1047</v>
      </c>
      <c r="H21" s="5">
        <v>0</v>
      </c>
      <c r="I21" s="5">
        <f>'[1]29. Siswa Jenis Kelamin (2)'!E35+'[1]29. Siswa Jenis Kelamin (2)'!F35</f>
        <v>0</v>
      </c>
      <c r="J21" s="5">
        <v>0</v>
      </c>
      <c r="K21" s="5">
        <f>'[1]29. Siswa Jenis Kelamin (2)'!G35+'[1]29. Siswa Jenis Kelamin (2)'!H35</f>
        <v>0</v>
      </c>
      <c r="L21" s="5">
        <v>0</v>
      </c>
      <c r="M21" s="5">
        <f>'[1]29. Siswa Jenis Kelamin (2)'!I35+'[1]29. Siswa Jenis Kelamin (2)'!J35</f>
        <v>405</v>
      </c>
      <c r="N21" s="5">
        <v>0</v>
      </c>
      <c r="O21" s="5">
        <f>'[1]29. Siswa Jenis Kelamin (2)'!K35+'[1]29. Siswa Jenis Kelamin (2)'!L35-'30. Siswa Negeri Swasta'!N21</f>
        <v>642</v>
      </c>
      <c r="P21" s="5">
        <v>2081</v>
      </c>
      <c r="Q21" s="5">
        <f>'[1]29. Siswa Jenis Kelamin (2)'!M35+'[1]29. Siswa Jenis Kelamin (2)'!N35-'30. Siswa Negeri Swasta'!P21</f>
        <v>0</v>
      </c>
      <c r="R21" s="5">
        <v>1047</v>
      </c>
      <c r="S21" s="5">
        <f>'[1]29. Siswa Jenis Kelamin (2)'!O35+'[1]29. Siswa Jenis Kelamin (2)'!P35-'30. Siswa Negeri Swasta'!R21</f>
        <v>0</v>
      </c>
      <c r="T21" s="5">
        <v>0</v>
      </c>
      <c r="U21" s="5">
        <f>'[1]29. Siswa Jenis Kelamin (2)'!Q35+'[1]29. Siswa Jenis Kelamin (2)'!R35-'30. Siswa Negeri Swasta'!T21</f>
        <v>140</v>
      </c>
      <c r="V21" s="5">
        <f t="shared" si="1"/>
        <v>4315</v>
      </c>
      <c r="W21" s="5" t="s">
        <v>16</v>
      </c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</row>
    <row r="22" spans="1:36" ht="22.5" customHeight="1" x14ac:dyDescent="0.3">
      <c r="A22" s="27" t="s">
        <v>58</v>
      </c>
      <c r="B22" s="27" t="s">
        <v>59</v>
      </c>
      <c r="C22" s="28" t="s">
        <v>60</v>
      </c>
      <c r="D22" s="29" t="s">
        <v>52</v>
      </c>
      <c r="E22" s="30" t="s">
        <v>53</v>
      </c>
      <c r="F22" s="5">
        <f t="shared" si="0"/>
        <v>0</v>
      </c>
      <c r="G22" s="5">
        <f t="shared" si="0"/>
        <v>533</v>
      </c>
      <c r="H22" s="5">
        <v>0</v>
      </c>
      <c r="I22" s="5">
        <f>'[1]29. Siswa Jenis Kelamin (2)'!E36+'[1]29. Siswa Jenis Kelamin (2)'!F36</f>
        <v>15</v>
      </c>
      <c r="J22" s="5">
        <v>0</v>
      </c>
      <c r="K22" s="5">
        <f>'[1]29. Siswa Jenis Kelamin (2)'!G36+'[1]29. Siswa Jenis Kelamin (2)'!H36</f>
        <v>0</v>
      </c>
      <c r="L22" s="5">
        <v>0</v>
      </c>
      <c r="M22" s="5">
        <f>'[1]29. Siswa Jenis Kelamin (2)'!I36+'[1]29. Siswa Jenis Kelamin (2)'!J36</f>
        <v>205</v>
      </c>
      <c r="N22" s="5">
        <v>0</v>
      </c>
      <c r="O22" s="5">
        <f>'[1]29. Siswa Jenis Kelamin (2)'!K36+'[1]29. Siswa Jenis Kelamin (2)'!L36-'30. Siswa Negeri Swasta'!N22</f>
        <v>313</v>
      </c>
      <c r="P22" s="5">
        <v>1113</v>
      </c>
      <c r="Q22" s="5">
        <f>'[1]29. Siswa Jenis Kelamin (2)'!M36+'[1]29. Siswa Jenis Kelamin (2)'!N36-'30. Siswa Negeri Swasta'!P22</f>
        <v>0</v>
      </c>
      <c r="R22" s="5">
        <v>424</v>
      </c>
      <c r="S22" s="5">
        <f>'[1]29. Siswa Jenis Kelamin (2)'!O36+'[1]29. Siswa Jenis Kelamin (2)'!P36-'30. Siswa Negeri Swasta'!R22</f>
        <v>0</v>
      </c>
      <c r="T22" s="5">
        <v>0</v>
      </c>
      <c r="U22" s="5">
        <f>'[1]29. Siswa Jenis Kelamin (2)'!Q36+'[1]29. Siswa Jenis Kelamin (2)'!R36-'30. Siswa Negeri Swasta'!T22</f>
        <v>37</v>
      </c>
      <c r="V22" s="5">
        <f t="shared" si="1"/>
        <v>2107</v>
      </c>
      <c r="W22" s="5" t="s">
        <v>16</v>
      </c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</row>
    <row r="23" spans="1:36" ht="21.75" customHeight="1" x14ac:dyDescent="0.3">
      <c r="A23" s="31" t="s">
        <v>54</v>
      </c>
      <c r="B23" s="31"/>
      <c r="C23" s="31"/>
      <c r="D23" s="31"/>
      <c r="E23" s="31"/>
      <c r="F23" s="26">
        <f>SUM(F3:F22)</f>
        <v>204</v>
      </c>
      <c r="G23" s="10">
        <f>SUM(G3:G22)</f>
        <v>28717</v>
      </c>
      <c r="H23" s="10">
        <f t="shared" ref="H23:U23" si="2">SUM(H3:H22)</f>
        <v>0</v>
      </c>
      <c r="I23" s="10">
        <f t="shared" si="2"/>
        <v>396</v>
      </c>
      <c r="J23" s="10">
        <f t="shared" si="2"/>
        <v>0</v>
      </c>
      <c r="K23" s="10">
        <f t="shared" si="2"/>
        <v>231</v>
      </c>
      <c r="L23" s="10">
        <f t="shared" si="2"/>
        <v>0</v>
      </c>
      <c r="M23" s="10">
        <f t="shared" si="2"/>
        <v>8349</v>
      </c>
      <c r="N23" s="10">
        <f t="shared" si="2"/>
        <v>204</v>
      </c>
      <c r="O23" s="10">
        <f t="shared" si="2"/>
        <v>19741</v>
      </c>
      <c r="P23" s="10">
        <f t="shared" si="2"/>
        <v>59489</v>
      </c>
      <c r="Q23" s="10">
        <f t="shared" si="2"/>
        <v>6353</v>
      </c>
      <c r="R23" s="10">
        <f t="shared" si="2"/>
        <v>29651</v>
      </c>
      <c r="S23" s="10">
        <f t="shared" si="2"/>
        <v>4644</v>
      </c>
      <c r="T23" s="10">
        <f t="shared" si="2"/>
        <v>326</v>
      </c>
      <c r="U23" s="10">
        <f t="shared" si="2"/>
        <v>1426</v>
      </c>
      <c r="V23" s="5">
        <f>SUM(H23:U23)</f>
        <v>130810</v>
      </c>
      <c r="W23" s="9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</row>
    <row r="24" spans="1:36" ht="15.75" customHeight="1" x14ac:dyDescent="0.3"/>
    <row r="25" spans="1:36" ht="15.75" customHeight="1" x14ac:dyDescent="0.3"/>
    <row r="26" spans="1:36" ht="15.75" customHeight="1" x14ac:dyDescent="0.3"/>
    <row r="27" spans="1:36" ht="15.75" customHeight="1" x14ac:dyDescent="0.3"/>
    <row r="28" spans="1:36" ht="15.75" customHeight="1" x14ac:dyDescent="0.3"/>
    <row r="29" spans="1:36" ht="15.75" customHeight="1" x14ac:dyDescent="0.3"/>
    <row r="30" spans="1:36" ht="15.75" customHeight="1" x14ac:dyDescent="0.3"/>
    <row r="31" spans="1:36" ht="15.75" customHeight="1" x14ac:dyDescent="0.3"/>
    <row r="32" spans="1:36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</sheetData>
  <mergeCells count="16">
    <mergeCell ref="C1:C2"/>
    <mergeCell ref="B1:B2"/>
    <mergeCell ref="A1:A2"/>
    <mergeCell ref="A23:E23"/>
    <mergeCell ref="D1:D2"/>
    <mergeCell ref="E1:E2"/>
    <mergeCell ref="F1:G1"/>
    <mergeCell ref="H1:I1"/>
    <mergeCell ref="J1:K1"/>
    <mergeCell ref="L1:M1"/>
    <mergeCell ref="N1:O1"/>
    <mergeCell ref="P1:Q1"/>
    <mergeCell ref="R1:S1"/>
    <mergeCell ref="T1:U1"/>
    <mergeCell ref="V1:V2"/>
    <mergeCell ref="W1:W2"/>
  </mergeCells>
  <phoneticPr fontId="14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30. Siswa Negeri Swasta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2026-02-26T02:44:14Z</dcterms:created>
  <dcterms:modified xsi:type="dcterms:W3CDTF">2026-03-05T03:26:57Z</dcterms:modified>
</cp:coreProperties>
</file>