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RUSD Nganjuk\"/>
    </mc:Choice>
  </mc:AlternateContent>
  <xr:revisionPtr revIDLastSave="0" documentId="13_ncr:1_{734AE75D-5B46-4A7F-9CE6-D166C1C416ED}" xr6:coauthVersionLast="47" xr6:coauthVersionMax="47" xr10:uidLastSave="{00000000-0000-0000-0000-000000000000}"/>
  <bookViews>
    <workbookView xWindow="-108" yWindow="-108" windowWidth="23256" windowHeight="12456" xr2:uid="{6D0B56AF-5B5C-4E0F-8899-56B342B263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5" i="1" l="1"/>
  <c r="AC6" i="1"/>
  <c r="AC7" i="1"/>
  <c r="AC8" i="1"/>
  <c r="AC9" i="1"/>
  <c r="AC10" i="1"/>
  <c r="AC12" i="1"/>
  <c r="AC13" i="1"/>
  <c r="AD13" i="1" s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B20" i="1"/>
  <c r="AB21" i="1"/>
  <c r="AB22" i="1"/>
  <c r="AB23" i="1"/>
  <c r="AB24" i="1"/>
  <c r="AB25" i="1"/>
  <c r="AD25" i="1" s="1"/>
  <c r="AB26" i="1"/>
  <c r="AB27" i="1"/>
  <c r="AB28" i="1"/>
  <c r="AB29" i="1"/>
  <c r="AB5" i="1"/>
  <c r="AB6" i="1"/>
  <c r="AD6" i="1" s="1"/>
  <c r="AB7" i="1"/>
  <c r="AD7" i="1" s="1"/>
  <c r="AB8" i="1"/>
  <c r="AD8" i="1" s="1"/>
  <c r="AB9" i="1"/>
  <c r="AD9" i="1" s="1"/>
  <c r="AB10" i="1"/>
  <c r="AB12" i="1"/>
  <c r="AB13" i="1"/>
  <c r="AB14" i="1"/>
  <c r="AB15" i="1"/>
  <c r="AB16" i="1"/>
  <c r="AD16" i="1" s="1"/>
  <c r="AB17" i="1"/>
  <c r="AD17" i="1" s="1"/>
  <c r="AB18" i="1"/>
  <c r="AD18" i="1" s="1"/>
  <c r="AB19" i="1"/>
  <c r="AC4" i="1"/>
  <c r="AB4" i="1"/>
  <c r="Z31" i="1"/>
  <c r="Y31" i="1"/>
  <c r="W31" i="1"/>
  <c r="V31" i="1"/>
  <c r="T31" i="1"/>
  <c r="Q31" i="1"/>
  <c r="P31" i="1"/>
  <c r="H31" i="1"/>
  <c r="G31" i="1"/>
  <c r="AA29" i="1"/>
  <c r="X29" i="1"/>
  <c r="U29" i="1"/>
  <c r="R29" i="1"/>
  <c r="O29" i="1"/>
  <c r="L29" i="1"/>
  <c r="I29" i="1"/>
  <c r="AA28" i="1"/>
  <c r="X28" i="1"/>
  <c r="U28" i="1"/>
  <c r="R28" i="1"/>
  <c r="O28" i="1"/>
  <c r="L28" i="1"/>
  <c r="I28" i="1"/>
  <c r="AA27" i="1"/>
  <c r="X27" i="1"/>
  <c r="U27" i="1"/>
  <c r="R27" i="1"/>
  <c r="O27" i="1"/>
  <c r="L27" i="1"/>
  <c r="I27" i="1"/>
  <c r="AA26" i="1"/>
  <c r="X26" i="1"/>
  <c r="U26" i="1"/>
  <c r="R26" i="1"/>
  <c r="O26" i="1"/>
  <c r="L26" i="1"/>
  <c r="I26" i="1"/>
  <c r="AA25" i="1"/>
  <c r="X25" i="1"/>
  <c r="U25" i="1"/>
  <c r="R25" i="1"/>
  <c r="O25" i="1"/>
  <c r="L25" i="1"/>
  <c r="I25" i="1"/>
  <c r="AD24" i="1"/>
  <c r="AA24" i="1"/>
  <c r="X24" i="1"/>
  <c r="U24" i="1"/>
  <c r="R24" i="1"/>
  <c r="O24" i="1"/>
  <c r="L24" i="1"/>
  <c r="I24" i="1"/>
  <c r="AD23" i="1"/>
  <c r="AA23" i="1"/>
  <c r="X23" i="1"/>
  <c r="U23" i="1"/>
  <c r="R23" i="1"/>
  <c r="O23" i="1"/>
  <c r="L23" i="1"/>
  <c r="I23" i="1"/>
  <c r="AD22" i="1"/>
  <c r="AA22" i="1"/>
  <c r="X22" i="1"/>
  <c r="U22" i="1"/>
  <c r="R22" i="1"/>
  <c r="O22" i="1"/>
  <c r="L22" i="1"/>
  <c r="I22" i="1"/>
  <c r="AA21" i="1"/>
  <c r="X21" i="1"/>
  <c r="U21" i="1"/>
  <c r="R21" i="1"/>
  <c r="O21" i="1"/>
  <c r="L21" i="1"/>
  <c r="I21" i="1"/>
  <c r="AA20" i="1"/>
  <c r="X20" i="1"/>
  <c r="U20" i="1"/>
  <c r="R20" i="1"/>
  <c r="O20" i="1"/>
  <c r="L20" i="1"/>
  <c r="I20" i="1"/>
  <c r="AA19" i="1"/>
  <c r="X19" i="1"/>
  <c r="U19" i="1"/>
  <c r="R19" i="1"/>
  <c r="O19" i="1"/>
  <c r="L19" i="1"/>
  <c r="I19" i="1"/>
  <c r="AA18" i="1"/>
  <c r="X18" i="1"/>
  <c r="U18" i="1"/>
  <c r="R18" i="1"/>
  <c r="O18" i="1"/>
  <c r="L18" i="1"/>
  <c r="I18" i="1"/>
  <c r="AA17" i="1"/>
  <c r="X17" i="1"/>
  <c r="U17" i="1"/>
  <c r="R17" i="1"/>
  <c r="O17" i="1"/>
  <c r="L17" i="1"/>
  <c r="I17" i="1"/>
  <c r="AA16" i="1"/>
  <c r="X16" i="1"/>
  <c r="U16" i="1"/>
  <c r="R16" i="1"/>
  <c r="O16" i="1"/>
  <c r="L16" i="1"/>
  <c r="I16" i="1"/>
  <c r="AA15" i="1"/>
  <c r="X15" i="1"/>
  <c r="U15" i="1"/>
  <c r="R15" i="1"/>
  <c r="O15" i="1"/>
  <c r="L15" i="1"/>
  <c r="I15" i="1"/>
  <c r="AA14" i="1"/>
  <c r="X14" i="1"/>
  <c r="U14" i="1"/>
  <c r="R14" i="1"/>
  <c r="O14" i="1"/>
  <c r="L14" i="1"/>
  <c r="I14" i="1"/>
  <c r="AA13" i="1"/>
  <c r="X13" i="1"/>
  <c r="U13" i="1"/>
  <c r="R13" i="1"/>
  <c r="O13" i="1"/>
  <c r="L13" i="1"/>
  <c r="I13" i="1"/>
  <c r="AA12" i="1"/>
  <c r="X12" i="1"/>
  <c r="U12" i="1"/>
  <c r="R12" i="1"/>
  <c r="O12" i="1"/>
  <c r="L12" i="1"/>
  <c r="I12" i="1"/>
  <c r="AA11" i="1"/>
  <c r="X11" i="1"/>
  <c r="S11" i="1"/>
  <c r="S31" i="1" s="1"/>
  <c r="R11" i="1"/>
  <c r="N11" i="1"/>
  <c r="N31" i="1" s="1"/>
  <c r="M11" i="1"/>
  <c r="O11" i="1" s="1"/>
  <c r="K11" i="1"/>
  <c r="K31" i="1" s="1"/>
  <c r="J11" i="1"/>
  <c r="J31" i="1" s="1"/>
  <c r="I11" i="1"/>
  <c r="AA10" i="1"/>
  <c r="X10" i="1"/>
  <c r="U10" i="1"/>
  <c r="R10" i="1"/>
  <c r="O10" i="1"/>
  <c r="L10" i="1"/>
  <c r="I10" i="1"/>
  <c r="AA9" i="1"/>
  <c r="X9" i="1"/>
  <c r="U9" i="1"/>
  <c r="R9" i="1"/>
  <c r="O9" i="1"/>
  <c r="L9" i="1"/>
  <c r="I9" i="1"/>
  <c r="AA8" i="1"/>
  <c r="X8" i="1"/>
  <c r="U8" i="1"/>
  <c r="R8" i="1"/>
  <c r="O8" i="1"/>
  <c r="L8" i="1"/>
  <c r="I8" i="1"/>
  <c r="AA7" i="1"/>
  <c r="X7" i="1"/>
  <c r="U7" i="1"/>
  <c r="R7" i="1"/>
  <c r="O7" i="1"/>
  <c r="L7" i="1"/>
  <c r="I7" i="1"/>
  <c r="AA6" i="1"/>
  <c r="X6" i="1"/>
  <c r="U6" i="1"/>
  <c r="R6" i="1"/>
  <c r="O6" i="1"/>
  <c r="L6" i="1"/>
  <c r="I6" i="1"/>
  <c r="AA5" i="1"/>
  <c r="X5" i="1"/>
  <c r="U5" i="1"/>
  <c r="R5" i="1"/>
  <c r="O5" i="1"/>
  <c r="L5" i="1"/>
  <c r="I5" i="1"/>
  <c r="AA4" i="1"/>
  <c r="X4" i="1"/>
  <c r="U4" i="1"/>
  <c r="R4" i="1"/>
  <c r="O4" i="1"/>
  <c r="L4" i="1"/>
  <c r="I4" i="1"/>
  <c r="AD14" i="1" l="1"/>
  <c r="AB11" i="1"/>
  <c r="AC11" i="1"/>
  <c r="AC31" i="1" s="1"/>
  <c r="AD10" i="1"/>
  <c r="AD12" i="1"/>
  <c r="AD29" i="1"/>
  <c r="AD21" i="1"/>
  <c r="AD19" i="1"/>
  <c r="AD27" i="1"/>
  <c r="AA31" i="1"/>
  <c r="R31" i="1"/>
  <c r="I31" i="1"/>
  <c r="AD5" i="1"/>
  <c r="U11" i="1"/>
  <c r="U31" i="1" s="1"/>
  <c r="AD15" i="1"/>
  <c r="AD28" i="1"/>
  <c r="O31" i="1"/>
  <c r="X31" i="1"/>
  <c r="AD20" i="1"/>
  <c r="AD26" i="1"/>
  <c r="M31" i="1"/>
  <c r="L11" i="1"/>
  <c r="L31" i="1" s="1"/>
  <c r="AD4" i="1"/>
  <c r="AD11" i="1" l="1"/>
  <c r="AB31" i="1"/>
  <c r="AD31" i="1"/>
</calcChain>
</file>

<file path=xl/sharedStrings.xml><?xml version="1.0" encoding="utf-8"?>
<sst xmlns="http://schemas.openxmlformats.org/spreadsheetml/2006/main" count="118" uniqueCount="46">
  <si>
    <t>No</t>
  </si>
  <si>
    <t>Poli</t>
  </si>
  <si>
    <t>KUNJUNGAN</t>
  </si>
  <si>
    <t>JANUARI</t>
  </si>
  <si>
    <t>FEBRUARI</t>
  </si>
  <si>
    <t>MARET</t>
  </si>
  <si>
    <t>APRIL</t>
  </si>
  <si>
    <t>MEI</t>
  </si>
  <si>
    <t>JUNI</t>
  </si>
  <si>
    <t>JULI</t>
  </si>
  <si>
    <t>JUMLAH</t>
  </si>
  <si>
    <t>L</t>
  </si>
  <si>
    <t>P</t>
  </si>
  <si>
    <t>TOTAL</t>
  </si>
  <si>
    <t>Bedah Umum</t>
  </si>
  <si>
    <t>Orthopedi</t>
  </si>
  <si>
    <t>Kulit dan Kelamin</t>
  </si>
  <si>
    <t>Penyakit Dalam</t>
  </si>
  <si>
    <t>Paru</t>
  </si>
  <si>
    <t>Neurologi</t>
  </si>
  <si>
    <t>Obgyn</t>
  </si>
  <si>
    <t xml:space="preserve">Anak </t>
  </si>
  <si>
    <t>Mata</t>
  </si>
  <si>
    <t>THT</t>
  </si>
  <si>
    <t>Gigi</t>
  </si>
  <si>
    <t>Rehabilitasi Medik</t>
  </si>
  <si>
    <t>Psikiatri</t>
  </si>
  <si>
    <t>Jantung</t>
  </si>
  <si>
    <t>Hemodialisa</t>
  </si>
  <si>
    <t>Bedah Onkologi</t>
  </si>
  <si>
    <t>Lavender</t>
  </si>
  <si>
    <t>Bedah Urologi</t>
  </si>
  <si>
    <t>Geriatri</t>
  </si>
  <si>
    <t>MCU</t>
  </si>
  <si>
    <t>Bedah Mulut</t>
  </si>
  <si>
    <t>Psikologis Klinis</t>
  </si>
  <si>
    <t>Orthodonti</t>
  </si>
  <si>
    <t>PKBRS</t>
  </si>
  <si>
    <t>Eksekutif</t>
  </si>
  <si>
    <t>Bedah Syaraf</t>
  </si>
  <si>
    <t>Kode Referensi</t>
  </si>
  <si>
    <t>Provinsi</t>
  </si>
  <si>
    <t>Jawa Timur</t>
  </si>
  <si>
    <t>Tahun</t>
  </si>
  <si>
    <t>Kabupaten</t>
  </si>
  <si>
    <t>Nganjuk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</si>
</sst>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11F7-69F7-4DCF-83FF-2BADA654A292}">
  <dimension ref="A1:AS31"/>
  <sheetViews>
    <sheetView tabSelected="1" workbookViewId="0">
      <selection activeCell="E17" sqref="E17"/>
    </sheetView>
  </sheetViews>
  <sheetFormatPr defaultRowHeight="14.4" x14ac:dyDescent="0.3"/>
  <cols>
    <col min="2" max="3" width="11.33203125" customWidth="1"/>
    <col min="4" max="5" width="12.44140625" customWidth="1"/>
    <col min="6" max="6" width="27.6640625" customWidth="1"/>
  </cols>
  <sheetData>
    <row r="1" spans="1:45" x14ac:dyDescent="0.3">
      <c r="A1" s="1" t="s">
        <v>0</v>
      </c>
      <c r="B1" s="1" t="s">
        <v>41</v>
      </c>
      <c r="C1" s="17" t="s">
        <v>44</v>
      </c>
      <c r="D1" s="17" t="s">
        <v>40</v>
      </c>
      <c r="E1" s="17" t="s">
        <v>43</v>
      </c>
      <c r="F1" s="1" t="s">
        <v>1</v>
      </c>
      <c r="G1" s="2" t="s">
        <v>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x14ac:dyDescent="0.3">
      <c r="A2" s="3"/>
      <c r="B2" s="3"/>
      <c r="C2" s="18"/>
      <c r="D2" s="18"/>
      <c r="E2" s="18"/>
      <c r="F2" s="3"/>
      <c r="G2" s="4" t="s">
        <v>3</v>
      </c>
      <c r="H2" s="4"/>
      <c r="I2" s="4"/>
      <c r="J2" s="4" t="s">
        <v>4</v>
      </c>
      <c r="K2" s="4"/>
      <c r="L2" s="4"/>
      <c r="M2" s="4" t="s">
        <v>5</v>
      </c>
      <c r="N2" s="4"/>
      <c r="O2" s="4"/>
      <c r="P2" s="4" t="s">
        <v>6</v>
      </c>
      <c r="Q2" s="4"/>
      <c r="R2" s="4"/>
      <c r="S2" s="4" t="s">
        <v>7</v>
      </c>
      <c r="T2" s="4"/>
      <c r="U2" s="4"/>
      <c r="V2" s="4" t="s">
        <v>8</v>
      </c>
      <c r="W2" s="4"/>
      <c r="X2" s="4"/>
      <c r="Y2" s="4" t="s">
        <v>9</v>
      </c>
      <c r="Z2" s="4"/>
      <c r="AA2" s="4"/>
      <c r="AB2" s="4" t="s">
        <v>10</v>
      </c>
      <c r="AC2" s="4"/>
      <c r="AD2" s="4"/>
    </row>
    <row r="3" spans="1:45" x14ac:dyDescent="0.3">
      <c r="A3" s="5"/>
      <c r="B3" s="5"/>
      <c r="C3" s="19"/>
      <c r="D3" s="19"/>
      <c r="E3" s="19"/>
      <c r="F3" s="5"/>
      <c r="G3" s="6" t="s">
        <v>11</v>
      </c>
      <c r="H3" s="6" t="s">
        <v>12</v>
      </c>
      <c r="I3" s="6" t="s">
        <v>13</v>
      </c>
      <c r="J3" s="6" t="s">
        <v>11</v>
      </c>
      <c r="K3" s="6" t="s">
        <v>12</v>
      </c>
      <c r="L3" s="6" t="s">
        <v>13</v>
      </c>
      <c r="M3" s="6" t="s">
        <v>11</v>
      </c>
      <c r="N3" s="6" t="s">
        <v>12</v>
      </c>
      <c r="O3" s="6" t="s">
        <v>13</v>
      </c>
      <c r="P3" s="6" t="s">
        <v>11</v>
      </c>
      <c r="Q3" s="6" t="s">
        <v>12</v>
      </c>
      <c r="R3" s="6" t="s">
        <v>13</v>
      </c>
      <c r="S3" s="6" t="s">
        <v>11</v>
      </c>
      <c r="T3" s="6" t="s">
        <v>12</v>
      </c>
      <c r="U3" s="6" t="s">
        <v>13</v>
      </c>
      <c r="V3" s="6" t="s">
        <v>11</v>
      </c>
      <c r="W3" s="6" t="s">
        <v>12</v>
      </c>
      <c r="X3" s="6" t="s">
        <v>13</v>
      </c>
      <c r="Y3" s="6" t="s">
        <v>11</v>
      </c>
      <c r="Z3" s="6" t="s">
        <v>12</v>
      </c>
      <c r="AA3" s="6" t="s">
        <v>13</v>
      </c>
      <c r="AB3" s="6" t="s">
        <v>11</v>
      </c>
      <c r="AC3" s="6" t="s">
        <v>12</v>
      </c>
      <c r="AD3" s="6" t="s">
        <v>13</v>
      </c>
    </row>
    <row r="4" spans="1:45" x14ac:dyDescent="0.3">
      <c r="A4" s="7">
        <v>1</v>
      </c>
      <c r="B4" s="7" t="s">
        <v>42</v>
      </c>
      <c r="C4" s="7" t="s">
        <v>45</v>
      </c>
      <c r="D4" s="7">
        <v>35.18</v>
      </c>
      <c r="E4" s="7">
        <v>2026</v>
      </c>
      <c r="F4" s="8" t="s">
        <v>14</v>
      </c>
      <c r="G4" s="9">
        <v>175</v>
      </c>
      <c r="H4" s="10">
        <v>200</v>
      </c>
      <c r="I4" s="10">
        <f t="shared" ref="I4:I29" si="0">G4+H4</f>
        <v>375</v>
      </c>
      <c r="J4" s="10">
        <v>135</v>
      </c>
      <c r="K4" s="10">
        <v>160</v>
      </c>
      <c r="L4" s="10">
        <f t="shared" ref="L4:L29" si="1">J4+K4</f>
        <v>295</v>
      </c>
      <c r="M4" s="10">
        <v>138</v>
      </c>
      <c r="N4" s="8">
        <v>168</v>
      </c>
      <c r="O4" s="8">
        <f t="shared" ref="O4:O29" si="2">M4+N4</f>
        <v>306</v>
      </c>
      <c r="P4" s="10">
        <v>162</v>
      </c>
      <c r="Q4" s="8">
        <v>207</v>
      </c>
      <c r="R4" s="10">
        <f t="shared" ref="R4:R29" si="3">P4+Q4</f>
        <v>369</v>
      </c>
      <c r="S4" s="10">
        <v>121</v>
      </c>
      <c r="T4" s="8">
        <v>171</v>
      </c>
      <c r="U4" s="10">
        <f t="shared" ref="U4:U29" si="4">S4+T4</f>
        <v>292</v>
      </c>
      <c r="V4" s="11">
        <v>168</v>
      </c>
      <c r="W4" s="11">
        <v>223</v>
      </c>
      <c r="X4" s="10">
        <f t="shared" ref="X4:X29" si="5">V4+W4</f>
        <v>391</v>
      </c>
      <c r="Y4" s="10">
        <v>174</v>
      </c>
      <c r="Z4" s="10">
        <v>196</v>
      </c>
      <c r="AA4" s="10">
        <f t="shared" ref="AA4:AA29" si="6">Y4+Z4</f>
        <v>370</v>
      </c>
      <c r="AB4" s="8">
        <f>G4+J4+M4+P4+S4+V4+Y4</f>
        <v>1073</v>
      </c>
      <c r="AC4" s="8">
        <f>H4+K4+N4+Q4+T4+W4+Z4</f>
        <v>1325</v>
      </c>
      <c r="AD4" s="8">
        <f t="shared" ref="AD4:AD29" si="7">AB4+AC4</f>
        <v>2398</v>
      </c>
    </row>
    <row r="5" spans="1:45" x14ac:dyDescent="0.3">
      <c r="A5" s="7">
        <v>2</v>
      </c>
      <c r="B5" s="7" t="s">
        <v>42</v>
      </c>
      <c r="C5" s="7" t="s">
        <v>45</v>
      </c>
      <c r="D5" s="7">
        <v>35.18</v>
      </c>
      <c r="E5" s="7">
        <v>2026</v>
      </c>
      <c r="F5" s="8" t="s">
        <v>15</v>
      </c>
      <c r="G5" s="9">
        <v>183</v>
      </c>
      <c r="H5" s="10">
        <v>179</v>
      </c>
      <c r="I5" s="10">
        <f t="shared" si="0"/>
        <v>362</v>
      </c>
      <c r="J5" s="10">
        <v>166</v>
      </c>
      <c r="K5" s="10">
        <v>183</v>
      </c>
      <c r="L5" s="10">
        <f t="shared" si="1"/>
        <v>349</v>
      </c>
      <c r="M5" s="10">
        <v>189</v>
      </c>
      <c r="N5" s="8">
        <v>156</v>
      </c>
      <c r="O5" s="8">
        <f t="shared" si="2"/>
        <v>345</v>
      </c>
      <c r="P5" s="10">
        <v>198</v>
      </c>
      <c r="Q5" s="8">
        <v>199</v>
      </c>
      <c r="R5" s="10">
        <f t="shared" si="3"/>
        <v>397</v>
      </c>
      <c r="S5" s="10">
        <v>167</v>
      </c>
      <c r="T5" s="8">
        <v>196</v>
      </c>
      <c r="U5" s="10">
        <f t="shared" si="4"/>
        <v>363</v>
      </c>
      <c r="V5" s="11">
        <v>209</v>
      </c>
      <c r="W5" s="11">
        <v>212</v>
      </c>
      <c r="X5" s="10">
        <f t="shared" si="5"/>
        <v>421</v>
      </c>
      <c r="Y5" s="10">
        <v>199</v>
      </c>
      <c r="Z5" s="10">
        <v>238</v>
      </c>
      <c r="AA5" s="10">
        <f t="shared" si="6"/>
        <v>437</v>
      </c>
      <c r="AB5" s="8">
        <f t="shared" ref="AB5:AB29" si="8">G5+J5+M5+P5+S5+V5+Y5</f>
        <v>1311</v>
      </c>
      <c r="AC5" s="8">
        <f t="shared" ref="AC5:AC29" si="9">H5+K5+N5+Q5+T5+W5+Z5</f>
        <v>1363</v>
      </c>
      <c r="AD5" s="8">
        <f t="shared" si="7"/>
        <v>2674</v>
      </c>
    </row>
    <row r="6" spans="1:45" x14ac:dyDescent="0.3">
      <c r="A6" s="7">
        <v>3</v>
      </c>
      <c r="B6" s="7" t="s">
        <v>42</v>
      </c>
      <c r="C6" s="7" t="s">
        <v>45</v>
      </c>
      <c r="D6" s="7">
        <v>35.18</v>
      </c>
      <c r="E6" s="7">
        <v>2026</v>
      </c>
      <c r="F6" s="8" t="s">
        <v>16</v>
      </c>
      <c r="G6" s="9">
        <v>68</v>
      </c>
      <c r="H6" s="10">
        <v>81</v>
      </c>
      <c r="I6" s="10">
        <f t="shared" si="0"/>
        <v>149</v>
      </c>
      <c r="J6" s="10">
        <v>67</v>
      </c>
      <c r="K6" s="10">
        <v>79</v>
      </c>
      <c r="L6" s="10">
        <f t="shared" si="1"/>
        <v>146</v>
      </c>
      <c r="M6" s="10">
        <v>70</v>
      </c>
      <c r="N6" s="8">
        <v>75</v>
      </c>
      <c r="O6" s="8">
        <f t="shared" si="2"/>
        <v>145</v>
      </c>
      <c r="P6" s="10">
        <v>73</v>
      </c>
      <c r="Q6" s="8">
        <v>107</v>
      </c>
      <c r="R6" s="10">
        <f t="shared" si="3"/>
        <v>180</v>
      </c>
      <c r="S6" s="10">
        <v>54</v>
      </c>
      <c r="T6" s="8">
        <v>97</v>
      </c>
      <c r="U6" s="10">
        <f t="shared" si="4"/>
        <v>151</v>
      </c>
      <c r="V6" s="11">
        <v>67</v>
      </c>
      <c r="W6" s="11">
        <v>82</v>
      </c>
      <c r="X6" s="10">
        <f t="shared" si="5"/>
        <v>149</v>
      </c>
      <c r="Y6" s="10">
        <v>86</v>
      </c>
      <c r="Z6" s="10">
        <v>99</v>
      </c>
      <c r="AA6" s="10">
        <f t="shared" si="6"/>
        <v>185</v>
      </c>
      <c r="AB6" s="8">
        <f t="shared" si="8"/>
        <v>485</v>
      </c>
      <c r="AC6" s="8">
        <f t="shared" si="9"/>
        <v>620</v>
      </c>
      <c r="AD6" s="8">
        <f t="shared" si="7"/>
        <v>1105</v>
      </c>
    </row>
    <row r="7" spans="1:45" x14ac:dyDescent="0.3">
      <c r="A7" s="7">
        <v>4</v>
      </c>
      <c r="B7" s="7" t="s">
        <v>42</v>
      </c>
      <c r="C7" s="7" t="s">
        <v>45</v>
      </c>
      <c r="D7" s="7">
        <v>35.18</v>
      </c>
      <c r="E7" s="7">
        <v>2026</v>
      </c>
      <c r="F7" s="8" t="s">
        <v>17</v>
      </c>
      <c r="G7" s="9">
        <v>427</v>
      </c>
      <c r="H7" s="10">
        <v>727</v>
      </c>
      <c r="I7" s="10">
        <f t="shared" si="0"/>
        <v>1154</v>
      </c>
      <c r="J7" s="10">
        <v>384</v>
      </c>
      <c r="K7" s="10">
        <v>702</v>
      </c>
      <c r="L7" s="10">
        <f t="shared" si="1"/>
        <v>1086</v>
      </c>
      <c r="M7" s="10">
        <v>363</v>
      </c>
      <c r="N7" s="8">
        <v>724</v>
      </c>
      <c r="O7" s="8">
        <f t="shared" si="2"/>
        <v>1087</v>
      </c>
      <c r="P7" s="10">
        <v>412</v>
      </c>
      <c r="Q7" s="8">
        <v>809</v>
      </c>
      <c r="R7" s="10">
        <f t="shared" si="3"/>
        <v>1221</v>
      </c>
      <c r="S7" s="10">
        <v>387</v>
      </c>
      <c r="T7" s="8">
        <v>731</v>
      </c>
      <c r="U7" s="10">
        <f t="shared" si="4"/>
        <v>1118</v>
      </c>
      <c r="V7" s="11">
        <v>428</v>
      </c>
      <c r="W7" s="11">
        <v>805</v>
      </c>
      <c r="X7" s="10">
        <f t="shared" si="5"/>
        <v>1233</v>
      </c>
      <c r="Y7" s="10">
        <v>463</v>
      </c>
      <c r="Z7" s="10">
        <v>814</v>
      </c>
      <c r="AA7" s="10">
        <f t="shared" si="6"/>
        <v>1277</v>
      </c>
      <c r="AB7" s="8">
        <f t="shared" si="8"/>
        <v>2864</v>
      </c>
      <c r="AC7" s="8">
        <f t="shared" si="9"/>
        <v>5312</v>
      </c>
      <c r="AD7" s="8">
        <f t="shared" si="7"/>
        <v>8176</v>
      </c>
    </row>
    <row r="8" spans="1:45" x14ac:dyDescent="0.3">
      <c r="A8" s="7">
        <v>5</v>
      </c>
      <c r="B8" s="7" t="s">
        <v>42</v>
      </c>
      <c r="C8" s="7" t="s">
        <v>45</v>
      </c>
      <c r="D8" s="7">
        <v>35.18</v>
      </c>
      <c r="E8" s="7">
        <v>2026</v>
      </c>
      <c r="F8" s="8" t="s">
        <v>18</v>
      </c>
      <c r="G8" s="9">
        <v>220</v>
      </c>
      <c r="H8" s="10">
        <v>163</v>
      </c>
      <c r="I8" s="10">
        <f t="shared" si="0"/>
        <v>383</v>
      </c>
      <c r="J8" s="10">
        <v>199</v>
      </c>
      <c r="K8" s="10">
        <v>164</v>
      </c>
      <c r="L8" s="10">
        <f t="shared" si="1"/>
        <v>363</v>
      </c>
      <c r="M8" s="10">
        <v>205</v>
      </c>
      <c r="N8" s="8">
        <v>148</v>
      </c>
      <c r="O8" s="8">
        <f t="shared" si="2"/>
        <v>353</v>
      </c>
      <c r="P8" s="10">
        <v>231</v>
      </c>
      <c r="Q8" s="8">
        <v>172</v>
      </c>
      <c r="R8" s="10">
        <f t="shared" si="3"/>
        <v>403</v>
      </c>
      <c r="S8" s="10">
        <v>196</v>
      </c>
      <c r="T8" s="8">
        <v>152</v>
      </c>
      <c r="U8" s="10">
        <f t="shared" si="4"/>
        <v>348</v>
      </c>
      <c r="V8" s="11">
        <v>207</v>
      </c>
      <c r="W8" s="11">
        <v>155</v>
      </c>
      <c r="X8" s="10">
        <f t="shared" si="5"/>
        <v>362</v>
      </c>
      <c r="Y8" s="10">
        <v>219</v>
      </c>
      <c r="Z8" s="10">
        <v>150</v>
      </c>
      <c r="AA8" s="10">
        <f t="shared" si="6"/>
        <v>369</v>
      </c>
      <c r="AB8" s="8">
        <f t="shared" si="8"/>
        <v>1477</v>
      </c>
      <c r="AC8" s="8">
        <f t="shared" si="9"/>
        <v>1104</v>
      </c>
      <c r="AD8" s="8">
        <f t="shared" si="7"/>
        <v>2581</v>
      </c>
    </row>
    <row r="9" spans="1:45" x14ac:dyDescent="0.3">
      <c r="A9" s="7">
        <v>6</v>
      </c>
      <c r="B9" s="7" t="s">
        <v>42</v>
      </c>
      <c r="C9" s="7" t="s">
        <v>45</v>
      </c>
      <c r="D9" s="7">
        <v>35.18</v>
      </c>
      <c r="E9" s="7">
        <v>2026</v>
      </c>
      <c r="F9" s="8" t="s">
        <v>19</v>
      </c>
      <c r="G9" s="9">
        <v>566</v>
      </c>
      <c r="H9" s="10">
        <v>683</v>
      </c>
      <c r="I9" s="10">
        <f t="shared" si="0"/>
        <v>1249</v>
      </c>
      <c r="J9" s="10">
        <v>509</v>
      </c>
      <c r="K9" s="10">
        <v>601</v>
      </c>
      <c r="L9" s="10">
        <f t="shared" si="1"/>
        <v>1110</v>
      </c>
      <c r="M9" s="10">
        <v>557</v>
      </c>
      <c r="N9" s="8">
        <v>667</v>
      </c>
      <c r="O9" s="8">
        <f t="shared" si="2"/>
        <v>1224</v>
      </c>
      <c r="P9" s="10">
        <v>626</v>
      </c>
      <c r="Q9" s="8">
        <v>724</v>
      </c>
      <c r="R9" s="10">
        <f t="shared" si="3"/>
        <v>1350</v>
      </c>
      <c r="S9" s="10">
        <v>525</v>
      </c>
      <c r="T9" s="8">
        <v>676</v>
      </c>
      <c r="U9" s="10">
        <f t="shared" si="4"/>
        <v>1201</v>
      </c>
      <c r="V9" s="11">
        <v>655</v>
      </c>
      <c r="W9" s="11">
        <v>786</v>
      </c>
      <c r="X9" s="10">
        <f t="shared" si="5"/>
        <v>1441</v>
      </c>
      <c r="Y9" s="10">
        <v>665</v>
      </c>
      <c r="Z9" s="10">
        <v>785</v>
      </c>
      <c r="AA9" s="10">
        <f t="shared" si="6"/>
        <v>1450</v>
      </c>
      <c r="AB9" s="8">
        <f t="shared" si="8"/>
        <v>4103</v>
      </c>
      <c r="AC9" s="8">
        <f t="shared" si="9"/>
        <v>4922</v>
      </c>
      <c r="AD9" s="8">
        <f t="shared" si="7"/>
        <v>9025</v>
      </c>
    </row>
    <row r="10" spans="1:45" x14ac:dyDescent="0.3">
      <c r="A10" s="7">
        <v>7</v>
      </c>
      <c r="B10" s="7" t="s">
        <v>42</v>
      </c>
      <c r="C10" s="7" t="s">
        <v>45</v>
      </c>
      <c r="D10" s="7">
        <v>35.18</v>
      </c>
      <c r="E10" s="7">
        <v>2026</v>
      </c>
      <c r="F10" s="8" t="s">
        <v>20</v>
      </c>
      <c r="G10" s="9">
        <v>0</v>
      </c>
      <c r="H10" s="10">
        <v>162</v>
      </c>
      <c r="I10" s="10">
        <f t="shared" si="0"/>
        <v>162</v>
      </c>
      <c r="J10" s="10">
        <v>0</v>
      </c>
      <c r="K10" s="10">
        <v>152</v>
      </c>
      <c r="L10" s="10">
        <f t="shared" si="1"/>
        <v>152</v>
      </c>
      <c r="M10" s="10">
        <v>0</v>
      </c>
      <c r="N10" s="8">
        <v>126</v>
      </c>
      <c r="O10" s="8">
        <f t="shared" si="2"/>
        <v>126</v>
      </c>
      <c r="P10" s="10">
        <v>0</v>
      </c>
      <c r="Q10" s="8">
        <v>175</v>
      </c>
      <c r="R10" s="10">
        <f t="shared" si="3"/>
        <v>175</v>
      </c>
      <c r="S10" s="10">
        <v>0</v>
      </c>
      <c r="T10" s="8">
        <v>165</v>
      </c>
      <c r="U10" s="10">
        <f t="shared" si="4"/>
        <v>165</v>
      </c>
      <c r="V10" s="11">
        <v>0</v>
      </c>
      <c r="W10" s="11">
        <v>207</v>
      </c>
      <c r="X10" s="10">
        <f t="shared" si="5"/>
        <v>207</v>
      </c>
      <c r="Y10" s="10">
        <v>0</v>
      </c>
      <c r="Z10" s="10">
        <v>225</v>
      </c>
      <c r="AA10" s="10">
        <f t="shared" si="6"/>
        <v>225</v>
      </c>
      <c r="AB10" s="8">
        <f t="shared" si="8"/>
        <v>0</v>
      </c>
      <c r="AC10" s="8">
        <f t="shared" si="9"/>
        <v>1212</v>
      </c>
      <c r="AD10" s="8">
        <f t="shared" si="7"/>
        <v>1212</v>
      </c>
    </row>
    <row r="11" spans="1:45" x14ac:dyDescent="0.3">
      <c r="A11" s="7">
        <v>8</v>
      </c>
      <c r="B11" s="7" t="s">
        <v>42</v>
      </c>
      <c r="C11" s="7" t="s">
        <v>45</v>
      </c>
      <c r="D11" s="7">
        <v>35.18</v>
      </c>
      <c r="E11" s="7">
        <v>2026</v>
      </c>
      <c r="F11" s="8" t="s">
        <v>21</v>
      </c>
      <c r="G11" s="9">
        <v>127</v>
      </c>
      <c r="H11" s="10">
        <v>98</v>
      </c>
      <c r="I11" s="10">
        <f t="shared" si="0"/>
        <v>225</v>
      </c>
      <c r="J11" s="10">
        <f>110+11</f>
        <v>121</v>
      </c>
      <c r="K11" s="10">
        <f>82+13</f>
        <v>95</v>
      </c>
      <c r="L11" s="10">
        <f t="shared" si="1"/>
        <v>216</v>
      </c>
      <c r="M11" s="10">
        <f>95+8</f>
        <v>103</v>
      </c>
      <c r="N11" s="8">
        <f>96+12</f>
        <v>108</v>
      </c>
      <c r="O11" s="8">
        <f t="shared" si="2"/>
        <v>211</v>
      </c>
      <c r="P11" s="10">
        <v>135</v>
      </c>
      <c r="Q11" s="8">
        <v>118</v>
      </c>
      <c r="R11" s="10">
        <f t="shared" si="3"/>
        <v>253</v>
      </c>
      <c r="S11" s="10">
        <f>128+8</f>
        <v>136</v>
      </c>
      <c r="T11" s="8">
        <v>99</v>
      </c>
      <c r="U11" s="10">
        <f t="shared" si="4"/>
        <v>235</v>
      </c>
      <c r="V11" s="11">
        <v>114</v>
      </c>
      <c r="W11" s="11">
        <v>109</v>
      </c>
      <c r="X11" s="10">
        <f t="shared" si="5"/>
        <v>223</v>
      </c>
      <c r="Y11" s="10">
        <v>107</v>
      </c>
      <c r="Z11" s="10">
        <v>113</v>
      </c>
      <c r="AA11" s="10">
        <f t="shared" si="6"/>
        <v>220</v>
      </c>
      <c r="AB11" s="8">
        <f t="shared" si="8"/>
        <v>843</v>
      </c>
      <c r="AC11" s="8">
        <f t="shared" si="9"/>
        <v>740</v>
      </c>
      <c r="AD11" s="8">
        <f t="shared" si="7"/>
        <v>1583</v>
      </c>
    </row>
    <row r="12" spans="1:45" x14ac:dyDescent="0.3">
      <c r="A12" s="7">
        <v>9</v>
      </c>
      <c r="B12" s="7" t="s">
        <v>42</v>
      </c>
      <c r="C12" s="7" t="s">
        <v>45</v>
      </c>
      <c r="D12" s="7">
        <v>35.18</v>
      </c>
      <c r="E12" s="7">
        <v>2026</v>
      </c>
      <c r="F12" s="8" t="s">
        <v>22</v>
      </c>
      <c r="G12" s="10">
        <v>96</v>
      </c>
      <c r="H12" s="10">
        <v>110</v>
      </c>
      <c r="I12" s="10">
        <f t="shared" si="0"/>
        <v>206</v>
      </c>
      <c r="J12" s="10">
        <v>94</v>
      </c>
      <c r="K12" s="10">
        <v>114</v>
      </c>
      <c r="L12" s="10">
        <f t="shared" si="1"/>
        <v>208</v>
      </c>
      <c r="M12" s="10">
        <v>77</v>
      </c>
      <c r="N12" s="8">
        <v>73</v>
      </c>
      <c r="O12" s="8">
        <f t="shared" si="2"/>
        <v>150</v>
      </c>
      <c r="P12" s="8">
        <v>109</v>
      </c>
      <c r="Q12" s="8">
        <v>113</v>
      </c>
      <c r="R12" s="10">
        <f t="shared" si="3"/>
        <v>222</v>
      </c>
      <c r="S12" s="10">
        <v>120</v>
      </c>
      <c r="T12" s="8">
        <v>101</v>
      </c>
      <c r="U12" s="10">
        <f t="shared" si="4"/>
        <v>221</v>
      </c>
      <c r="V12" s="11">
        <v>116</v>
      </c>
      <c r="W12" s="11">
        <v>106</v>
      </c>
      <c r="X12" s="10">
        <f t="shared" si="5"/>
        <v>222</v>
      </c>
      <c r="Y12" s="10">
        <v>108</v>
      </c>
      <c r="Z12" s="10">
        <v>147</v>
      </c>
      <c r="AA12" s="10">
        <f t="shared" si="6"/>
        <v>255</v>
      </c>
      <c r="AB12" s="8">
        <f t="shared" si="8"/>
        <v>720</v>
      </c>
      <c r="AC12" s="8">
        <f t="shared" si="9"/>
        <v>764</v>
      </c>
      <c r="AD12" s="8">
        <f t="shared" si="7"/>
        <v>1484</v>
      </c>
    </row>
    <row r="13" spans="1:45" x14ac:dyDescent="0.3">
      <c r="A13" s="7">
        <v>10</v>
      </c>
      <c r="B13" s="7" t="s">
        <v>42</v>
      </c>
      <c r="C13" s="7" t="s">
        <v>45</v>
      </c>
      <c r="D13" s="7">
        <v>35.18</v>
      </c>
      <c r="E13" s="7">
        <v>2026</v>
      </c>
      <c r="F13" s="8" t="s">
        <v>23</v>
      </c>
      <c r="G13" s="10">
        <v>65</v>
      </c>
      <c r="H13" s="10">
        <v>115</v>
      </c>
      <c r="I13" s="10">
        <f t="shared" si="0"/>
        <v>180</v>
      </c>
      <c r="J13" s="10">
        <v>69</v>
      </c>
      <c r="K13" s="10">
        <v>92</v>
      </c>
      <c r="L13" s="10">
        <f t="shared" si="1"/>
        <v>161</v>
      </c>
      <c r="M13" s="10">
        <v>68</v>
      </c>
      <c r="N13" s="8">
        <v>79</v>
      </c>
      <c r="O13" s="8">
        <f t="shared" si="2"/>
        <v>147</v>
      </c>
      <c r="P13" s="8">
        <v>104</v>
      </c>
      <c r="Q13" s="8">
        <v>102</v>
      </c>
      <c r="R13" s="10">
        <f t="shared" si="3"/>
        <v>206</v>
      </c>
      <c r="S13" s="10">
        <v>84</v>
      </c>
      <c r="T13" s="8">
        <v>99</v>
      </c>
      <c r="U13" s="10">
        <f t="shared" si="4"/>
        <v>183</v>
      </c>
      <c r="V13" s="11">
        <v>78</v>
      </c>
      <c r="W13" s="11">
        <v>119</v>
      </c>
      <c r="X13" s="10">
        <f t="shared" si="5"/>
        <v>197</v>
      </c>
      <c r="Y13" s="10">
        <v>93</v>
      </c>
      <c r="Z13" s="10">
        <v>116</v>
      </c>
      <c r="AA13" s="10">
        <f t="shared" si="6"/>
        <v>209</v>
      </c>
      <c r="AB13" s="8">
        <f t="shared" si="8"/>
        <v>561</v>
      </c>
      <c r="AC13" s="8">
        <f t="shared" si="9"/>
        <v>722</v>
      </c>
      <c r="AD13" s="8">
        <f t="shared" si="7"/>
        <v>1283</v>
      </c>
    </row>
    <row r="14" spans="1:45" x14ac:dyDescent="0.3">
      <c r="A14" s="7">
        <v>11</v>
      </c>
      <c r="B14" s="7" t="s">
        <v>42</v>
      </c>
      <c r="C14" s="7" t="s">
        <v>45</v>
      </c>
      <c r="D14" s="7">
        <v>35.18</v>
      </c>
      <c r="E14" s="7">
        <v>2026</v>
      </c>
      <c r="F14" s="8" t="s">
        <v>24</v>
      </c>
      <c r="G14" s="10">
        <v>15</v>
      </c>
      <c r="H14" s="10">
        <v>20</v>
      </c>
      <c r="I14" s="10">
        <f t="shared" si="0"/>
        <v>35</v>
      </c>
      <c r="J14" s="10">
        <v>7</v>
      </c>
      <c r="K14" s="10">
        <v>13</v>
      </c>
      <c r="L14" s="10">
        <f t="shared" si="1"/>
        <v>20</v>
      </c>
      <c r="M14" s="10">
        <v>9</v>
      </c>
      <c r="N14" s="8">
        <v>10</v>
      </c>
      <c r="O14" s="8">
        <f t="shared" si="2"/>
        <v>19</v>
      </c>
      <c r="P14" s="8">
        <v>8</v>
      </c>
      <c r="Q14" s="8">
        <v>7</v>
      </c>
      <c r="R14" s="10">
        <f t="shared" si="3"/>
        <v>15</v>
      </c>
      <c r="S14" s="10">
        <v>5</v>
      </c>
      <c r="T14" s="8">
        <v>11</v>
      </c>
      <c r="U14" s="10">
        <f t="shared" si="4"/>
        <v>16</v>
      </c>
      <c r="V14" s="11">
        <v>6</v>
      </c>
      <c r="W14" s="11">
        <v>11</v>
      </c>
      <c r="X14" s="10">
        <f t="shared" si="5"/>
        <v>17</v>
      </c>
      <c r="Y14" s="10">
        <v>6</v>
      </c>
      <c r="Z14" s="10">
        <v>12</v>
      </c>
      <c r="AA14" s="10">
        <f t="shared" si="6"/>
        <v>18</v>
      </c>
      <c r="AB14" s="8">
        <f t="shared" si="8"/>
        <v>56</v>
      </c>
      <c r="AC14" s="8">
        <f t="shared" si="9"/>
        <v>84</v>
      </c>
      <c r="AD14" s="8">
        <f t="shared" si="7"/>
        <v>140</v>
      </c>
    </row>
    <row r="15" spans="1:45" x14ac:dyDescent="0.3">
      <c r="A15" s="7">
        <v>12</v>
      </c>
      <c r="B15" s="7" t="s">
        <v>42</v>
      </c>
      <c r="C15" s="7" t="s">
        <v>45</v>
      </c>
      <c r="D15" s="7">
        <v>35.18</v>
      </c>
      <c r="E15" s="7">
        <v>2026</v>
      </c>
      <c r="F15" s="8" t="s">
        <v>25</v>
      </c>
      <c r="G15" s="10">
        <v>102</v>
      </c>
      <c r="H15" s="10">
        <v>184</v>
      </c>
      <c r="I15" s="10">
        <f t="shared" si="0"/>
        <v>286</v>
      </c>
      <c r="J15" s="10">
        <v>91</v>
      </c>
      <c r="K15" s="10">
        <v>168</v>
      </c>
      <c r="L15" s="10">
        <f t="shared" si="1"/>
        <v>259</v>
      </c>
      <c r="M15" s="10">
        <v>84</v>
      </c>
      <c r="N15" s="8">
        <v>156</v>
      </c>
      <c r="O15" s="8">
        <f t="shared" si="2"/>
        <v>240</v>
      </c>
      <c r="P15" s="8">
        <v>140</v>
      </c>
      <c r="Q15" s="8">
        <v>193</v>
      </c>
      <c r="R15" s="10">
        <f t="shared" si="3"/>
        <v>333</v>
      </c>
      <c r="S15" s="10">
        <v>103</v>
      </c>
      <c r="T15" s="8">
        <v>137</v>
      </c>
      <c r="U15" s="10">
        <f t="shared" si="4"/>
        <v>240</v>
      </c>
      <c r="V15" s="11">
        <v>89</v>
      </c>
      <c r="W15" s="11">
        <v>159</v>
      </c>
      <c r="X15" s="10">
        <f t="shared" si="5"/>
        <v>248</v>
      </c>
      <c r="Y15" s="10">
        <v>120</v>
      </c>
      <c r="Z15" s="10">
        <v>227</v>
      </c>
      <c r="AA15" s="10">
        <f t="shared" si="6"/>
        <v>347</v>
      </c>
      <c r="AB15" s="8">
        <f t="shared" si="8"/>
        <v>729</v>
      </c>
      <c r="AC15" s="8">
        <f t="shared" si="9"/>
        <v>1224</v>
      </c>
      <c r="AD15" s="8">
        <f t="shared" si="7"/>
        <v>1953</v>
      </c>
    </row>
    <row r="16" spans="1:45" x14ac:dyDescent="0.3">
      <c r="A16" s="7">
        <v>13</v>
      </c>
      <c r="B16" s="7" t="s">
        <v>42</v>
      </c>
      <c r="C16" s="7" t="s">
        <v>45</v>
      </c>
      <c r="D16" s="7">
        <v>35.18</v>
      </c>
      <c r="E16" s="7">
        <v>2026</v>
      </c>
      <c r="F16" s="8" t="s">
        <v>26</v>
      </c>
      <c r="G16" s="10">
        <v>192</v>
      </c>
      <c r="H16" s="10">
        <v>200</v>
      </c>
      <c r="I16" s="10">
        <f t="shared" si="0"/>
        <v>392</v>
      </c>
      <c r="J16" s="10">
        <v>197</v>
      </c>
      <c r="K16" s="10">
        <v>192</v>
      </c>
      <c r="L16" s="10">
        <f t="shared" si="1"/>
        <v>389</v>
      </c>
      <c r="M16" s="10">
        <v>247</v>
      </c>
      <c r="N16" s="8">
        <v>231</v>
      </c>
      <c r="O16" s="8">
        <f t="shared" si="2"/>
        <v>478</v>
      </c>
      <c r="P16" s="8">
        <v>227</v>
      </c>
      <c r="Q16" s="8">
        <v>230</v>
      </c>
      <c r="R16" s="10">
        <f t="shared" si="3"/>
        <v>457</v>
      </c>
      <c r="S16" s="10">
        <v>181</v>
      </c>
      <c r="T16" s="8">
        <v>165</v>
      </c>
      <c r="U16" s="10">
        <f t="shared" si="4"/>
        <v>346</v>
      </c>
      <c r="V16" s="11">
        <v>217</v>
      </c>
      <c r="W16" s="11">
        <v>207</v>
      </c>
      <c r="X16" s="10">
        <f t="shared" si="5"/>
        <v>424</v>
      </c>
      <c r="Y16" s="10">
        <v>223</v>
      </c>
      <c r="Z16" s="10">
        <v>202</v>
      </c>
      <c r="AA16" s="10">
        <f t="shared" si="6"/>
        <v>425</v>
      </c>
      <c r="AB16" s="8">
        <f t="shared" si="8"/>
        <v>1484</v>
      </c>
      <c r="AC16" s="8">
        <f t="shared" si="9"/>
        <v>1427</v>
      </c>
      <c r="AD16" s="8">
        <f t="shared" si="7"/>
        <v>2911</v>
      </c>
    </row>
    <row r="17" spans="1:30" x14ac:dyDescent="0.3">
      <c r="A17" s="7">
        <v>14</v>
      </c>
      <c r="B17" s="7" t="s">
        <v>42</v>
      </c>
      <c r="C17" s="7" t="s">
        <v>45</v>
      </c>
      <c r="D17" s="7">
        <v>35.18</v>
      </c>
      <c r="E17" s="7">
        <v>2026</v>
      </c>
      <c r="F17" s="8" t="s">
        <v>27</v>
      </c>
      <c r="G17" s="10">
        <v>755</v>
      </c>
      <c r="H17" s="10">
        <v>964</v>
      </c>
      <c r="I17" s="10">
        <f t="shared" si="0"/>
        <v>1719</v>
      </c>
      <c r="J17" s="10">
        <v>746</v>
      </c>
      <c r="K17" s="10">
        <v>922</v>
      </c>
      <c r="L17" s="10">
        <f t="shared" si="1"/>
        <v>1668</v>
      </c>
      <c r="M17" s="10">
        <v>803</v>
      </c>
      <c r="N17" s="8">
        <v>897</v>
      </c>
      <c r="O17" s="8">
        <f t="shared" si="2"/>
        <v>1700</v>
      </c>
      <c r="P17" s="8">
        <v>828</v>
      </c>
      <c r="Q17" s="8">
        <v>935</v>
      </c>
      <c r="R17" s="10">
        <f t="shared" si="3"/>
        <v>1763</v>
      </c>
      <c r="S17" s="10">
        <v>730</v>
      </c>
      <c r="T17" s="8">
        <v>802</v>
      </c>
      <c r="U17" s="10">
        <f t="shared" si="4"/>
        <v>1532</v>
      </c>
      <c r="V17" s="11">
        <v>876</v>
      </c>
      <c r="W17" s="11">
        <v>994</v>
      </c>
      <c r="X17" s="10">
        <f t="shared" si="5"/>
        <v>1870</v>
      </c>
      <c r="Y17" s="10">
        <v>882</v>
      </c>
      <c r="Z17" s="10">
        <v>1038</v>
      </c>
      <c r="AA17" s="10">
        <f t="shared" si="6"/>
        <v>1920</v>
      </c>
      <c r="AB17" s="8">
        <f t="shared" si="8"/>
        <v>5620</v>
      </c>
      <c r="AC17" s="8">
        <f t="shared" si="9"/>
        <v>6552</v>
      </c>
      <c r="AD17" s="8">
        <f t="shared" si="7"/>
        <v>12172</v>
      </c>
    </row>
    <row r="18" spans="1:30" x14ac:dyDescent="0.3">
      <c r="A18" s="7">
        <v>15</v>
      </c>
      <c r="B18" s="7" t="s">
        <v>42</v>
      </c>
      <c r="C18" s="7" t="s">
        <v>45</v>
      </c>
      <c r="D18" s="7">
        <v>35.18</v>
      </c>
      <c r="E18" s="7">
        <v>2026</v>
      </c>
      <c r="F18" s="8" t="s">
        <v>28</v>
      </c>
      <c r="G18" s="10">
        <v>238</v>
      </c>
      <c r="H18" s="10">
        <v>154</v>
      </c>
      <c r="I18" s="10">
        <f t="shared" si="0"/>
        <v>392</v>
      </c>
      <c r="J18" s="10">
        <v>205</v>
      </c>
      <c r="K18" s="10">
        <v>133</v>
      </c>
      <c r="L18" s="10">
        <f t="shared" si="1"/>
        <v>338</v>
      </c>
      <c r="M18" s="10">
        <v>225</v>
      </c>
      <c r="N18" s="8">
        <v>147</v>
      </c>
      <c r="O18" s="8">
        <f t="shared" si="2"/>
        <v>372</v>
      </c>
      <c r="P18" s="8">
        <v>222</v>
      </c>
      <c r="Q18" s="8">
        <v>146</v>
      </c>
      <c r="R18" s="10">
        <f t="shared" si="3"/>
        <v>368</v>
      </c>
      <c r="S18" s="10">
        <v>219</v>
      </c>
      <c r="T18" s="8">
        <v>150</v>
      </c>
      <c r="U18" s="10">
        <f t="shared" si="4"/>
        <v>369</v>
      </c>
      <c r="V18" s="11">
        <v>219</v>
      </c>
      <c r="W18" s="11">
        <v>151</v>
      </c>
      <c r="X18" s="10">
        <f t="shared" si="5"/>
        <v>370</v>
      </c>
      <c r="Y18" s="10">
        <v>215</v>
      </c>
      <c r="Z18" s="10">
        <v>165</v>
      </c>
      <c r="AA18" s="10">
        <f t="shared" si="6"/>
        <v>380</v>
      </c>
      <c r="AB18" s="8">
        <f t="shared" si="8"/>
        <v>1543</v>
      </c>
      <c r="AC18" s="8">
        <f t="shared" si="9"/>
        <v>1046</v>
      </c>
      <c r="AD18" s="8">
        <f t="shared" si="7"/>
        <v>2589</v>
      </c>
    </row>
    <row r="19" spans="1:30" x14ac:dyDescent="0.3">
      <c r="A19" s="7">
        <v>16</v>
      </c>
      <c r="B19" s="7" t="s">
        <v>42</v>
      </c>
      <c r="C19" s="7" t="s">
        <v>45</v>
      </c>
      <c r="D19" s="7">
        <v>35.18</v>
      </c>
      <c r="E19" s="7">
        <v>2026</v>
      </c>
      <c r="F19" s="8" t="s">
        <v>29</v>
      </c>
      <c r="G19" s="10">
        <v>92</v>
      </c>
      <c r="H19" s="10">
        <v>566</v>
      </c>
      <c r="I19" s="10">
        <f t="shared" si="0"/>
        <v>658</v>
      </c>
      <c r="J19" s="10">
        <v>84</v>
      </c>
      <c r="K19" s="10">
        <v>510</v>
      </c>
      <c r="L19" s="10">
        <f t="shared" si="1"/>
        <v>594</v>
      </c>
      <c r="M19" s="10">
        <v>59</v>
      </c>
      <c r="N19" s="8">
        <v>451</v>
      </c>
      <c r="O19" s="8">
        <f t="shared" si="2"/>
        <v>510</v>
      </c>
      <c r="P19" s="8">
        <v>80</v>
      </c>
      <c r="Q19" s="8">
        <v>584</v>
      </c>
      <c r="R19" s="10">
        <f t="shared" si="3"/>
        <v>664</v>
      </c>
      <c r="S19" s="10">
        <v>76</v>
      </c>
      <c r="T19" s="8">
        <v>468</v>
      </c>
      <c r="U19" s="10">
        <f t="shared" si="4"/>
        <v>544</v>
      </c>
      <c r="V19" s="11">
        <v>88</v>
      </c>
      <c r="W19" s="11">
        <v>472</v>
      </c>
      <c r="X19" s="10">
        <f t="shared" si="5"/>
        <v>560</v>
      </c>
      <c r="Y19" s="10">
        <v>86</v>
      </c>
      <c r="Z19" s="10">
        <v>512</v>
      </c>
      <c r="AA19" s="10">
        <f t="shared" si="6"/>
        <v>598</v>
      </c>
      <c r="AB19" s="8">
        <f t="shared" si="8"/>
        <v>565</v>
      </c>
      <c r="AC19" s="8">
        <f t="shared" si="9"/>
        <v>3563</v>
      </c>
      <c r="AD19" s="8">
        <f t="shared" si="7"/>
        <v>4128</v>
      </c>
    </row>
    <row r="20" spans="1:30" x14ac:dyDescent="0.3">
      <c r="A20" s="7">
        <v>17</v>
      </c>
      <c r="B20" s="7" t="s">
        <v>42</v>
      </c>
      <c r="C20" s="7" t="s">
        <v>45</v>
      </c>
      <c r="D20" s="7">
        <v>35.18</v>
      </c>
      <c r="E20" s="7">
        <v>2026</v>
      </c>
      <c r="F20" s="8" t="s">
        <v>30</v>
      </c>
      <c r="G20" s="10">
        <v>57</v>
      </c>
      <c r="H20" s="10">
        <v>64</v>
      </c>
      <c r="I20" s="10">
        <f t="shared" si="0"/>
        <v>121</v>
      </c>
      <c r="J20" s="10">
        <v>71</v>
      </c>
      <c r="K20" s="10">
        <v>67</v>
      </c>
      <c r="L20" s="10">
        <f t="shared" si="1"/>
        <v>138</v>
      </c>
      <c r="M20" s="10">
        <v>67</v>
      </c>
      <c r="N20" s="8">
        <v>62</v>
      </c>
      <c r="O20" s="8">
        <f t="shared" si="2"/>
        <v>129</v>
      </c>
      <c r="P20" s="8">
        <v>71</v>
      </c>
      <c r="Q20" s="8">
        <v>65</v>
      </c>
      <c r="R20" s="10">
        <f t="shared" si="3"/>
        <v>136</v>
      </c>
      <c r="S20" s="10">
        <v>68</v>
      </c>
      <c r="T20" s="8">
        <v>58</v>
      </c>
      <c r="U20" s="10">
        <f t="shared" si="4"/>
        <v>126</v>
      </c>
      <c r="V20" s="11">
        <v>64</v>
      </c>
      <c r="W20" s="11">
        <v>53</v>
      </c>
      <c r="X20" s="10">
        <f t="shared" si="5"/>
        <v>117</v>
      </c>
      <c r="Y20" s="10">
        <v>63</v>
      </c>
      <c r="Z20" s="10">
        <v>61</v>
      </c>
      <c r="AA20" s="10">
        <f t="shared" si="6"/>
        <v>124</v>
      </c>
      <c r="AB20" s="8">
        <f>G20+J20+M20+P20+S20+V20+Y20</f>
        <v>461</v>
      </c>
      <c r="AC20" s="8">
        <f t="shared" si="9"/>
        <v>430</v>
      </c>
      <c r="AD20" s="8">
        <f t="shared" si="7"/>
        <v>891</v>
      </c>
    </row>
    <row r="21" spans="1:30" x14ac:dyDescent="0.3">
      <c r="A21" s="7">
        <v>18</v>
      </c>
      <c r="B21" s="7" t="s">
        <v>42</v>
      </c>
      <c r="C21" s="7" t="s">
        <v>45</v>
      </c>
      <c r="D21" s="7">
        <v>35.18</v>
      </c>
      <c r="E21" s="7">
        <v>2026</v>
      </c>
      <c r="F21" s="8" t="s">
        <v>31</v>
      </c>
      <c r="G21" s="10">
        <v>193</v>
      </c>
      <c r="H21" s="10">
        <v>51</v>
      </c>
      <c r="I21" s="10">
        <f t="shared" si="0"/>
        <v>244</v>
      </c>
      <c r="J21" s="10">
        <v>212</v>
      </c>
      <c r="K21" s="10">
        <v>50</v>
      </c>
      <c r="L21" s="10">
        <f t="shared" si="1"/>
        <v>262</v>
      </c>
      <c r="M21" s="10">
        <v>199</v>
      </c>
      <c r="N21" s="8">
        <v>49</v>
      </c>
      <c r="O21" s="8">
        <f t="shared" si="2"/>
        <v>248</v>
      </c>
      <c r="P21" s="8">
        <v>196</v>
      </c>
      <c r="Q21" s="8">
        <v>84</v>
      </c>
      <c r="R21" s="10">
        <f t="shared" si="3"/>
        <v>280</v>
      </c>
      <c r="S21" s="10">
        <v>171</v>
      </c>
      <c r="T21" s="8">
        <v>68</v>
      </c>
      <c r="U21" s="10">
        <f t="shared" si="4"/>
        <v>239</v>
      </c>
      <c r="V21" s="11">
        <v>256</v>
      </c>
      <c r="W21" s="11">
        <v>79</v>
      </c>
      <c r="X21" s="10">
        <f t="shared" si="5"/>
        <v>335</v>
      </c>
      <c r="Y21" s="10">
        <v>234</v>
      </c>
      <c r="Z21" s="10">
        <v>71</v>
      </c>
      <c r="AA21" s="10">
        <f t="shared" si="6"/>
        <v>305</v>
      </c>
      <c r="AB21" s="8">
        <f t="shared" si="8"/>
        <v>1461</v>
      </c>
      <c r="AC21" s="8">
        <f t="shared" si="9"/>
        <v>452</v>
      </c>
      <c r="AD21" s="8">
        <f t="shared" si="7"/>
        <v>1913</v>
      </c>
    </row>
    <row r="22" spans="1:30" x14ac:dyDescent="0.3">
      <c r="A22" s="7">
        <v>19</v>
      </c>
      <c r="B22" s="7" t="s">
        <v>42</v>
      </c>
      <c r="C22" s="7" t="s">
        <v>45</v>
      </c>
      <c r="D22" s="7">
        <v>35.18</v>
      </c>
      <c r="E22" s="7">
        <v>2026</v>
      </c>
      <c r="F22" s="8" t="s">
        <v>32</v>
      </c>
      <c r="G22" s="10">
        <v>0</v>
      </c>
      <c r="H22" s="10">
        <v>0</v>
      </c>
      <c r="I22" s="10">
        <f t="shared" si="0"/>
        <v>0</v>
      </c>
      <c r="J22" s="10">
        <v>0</v>
      </c>
      <c r="K22" s="10">
        <v>0</v>
      </c>
      <c r="L22" s="10">
        <f t="shared" si="1"/>
        <v>0</v>
      </c>
      <c r="M22" s="10">
        <v>0</v>
      </c>
      <c r="N22" s="8">
        <v>0</v>
      </c>
      <c r="O22" s="8">
        <f t="shared" si="2"/>
        <v>0</v>
      </c>
      <c r="P22" s="8">
        <v>0</v>
      </c>
      <c r="Q22" s="8">
        <v>0</v>
      </c>
      <c r="R22" s="10">
        <f t="shared" si="3"/>
        <v>0</v>
      </c>
      <c r="S22" s="10">
        <v>0</v>
      </c>
      <c r="T22" s="8">
        <v>0</v>
      </c>
      <c r="U22" s="10">
        <f t="shared" si="4"/>
        <v>0</v>
      </c>
      <c r="V22" s="11">
        <v>0</v>
      </c>
      <c r="W22" s="11">
        <v>0</v>
      </c>
      <c r="X22" s="10">
        <f t="shared" si="5"/>
        <v>0</v>
      </c>
      <c r="Y22" s="10">
        <v>0</v>
      </c>
      <c r="Z22" s="10">
        <v>0</v>
      </c>
      <c r="AA22" s="10">
        <f t="shared" si="6"/>
        <v>0</v>
      </c>
      <c r="AB22" s="8">
        <f t="shared" si="8"/>
        <v>0</v>
      </c>
      <c r="AC22" s="8">
        <f t="shared" si="9"/>
        <v>0</v>
      </c>
      <c r="AD22" s="8">
        <f t="shared" si="7"/>
        <v>0</v>
      </c>
    </row>
    <row r="23" spans="1:30" x14ac:dyDescent="0.3">
      <c r="A23" s="7">
        <v>20</v>
      </c>
      <c r="B23" s="7" t="s">
        <v>42</v>
      </c>
      <c r="C23" s="7" t="s">
        <v>45</v>
      </c>
      <c r="D23" s="7">
        <v>35.18</v>
      </c>
      <c r="E23" s="7">
        <v>2026</v>
      </c>
      <c r="F23" s="8" t="s">
        <v>33</v>
      </c>
      <c r="G23" s="10">
        <v>57</v>
      </c>
      <c r="H23" s="10">
        <v>78</v>
      </c>
      <c r="I23" s="10">
        <f t="shared" si="0"/>
        <v>135</v>
      </c>
      <c r="J23" s="10">
        <v>59</v>
      </c>
      <c r="K23" s="10">
        <v>66</v>
      </c>
      <c r="L23" s="10">
        <f t="shared" si="1"/>
        <v>125</v>
      </c>
      <c r="M23" s="10">
        <v>278</v>
      </c>
      <c r="N23" s="8">
        <v>143</v>
      </c>
      <c r="O23" s="8">
        <f t="shared" si="2"/>
        <v>421</v>
      </c>
      <c r="P23" s="8">
        <v>170</v>
      </c>
      <c r="Q23" s="8">
        <v>181</v>
      </c>
      <c r="R23" s="10">
        <f t="shared" si="3"/>
        <v>351</v>
      </c>
      <c r="S23" s="10">
        <v>94</v>
      </c>
      <c r="T23" s="8">
        <v>88</v>
      </c>
      <c r="U23" s="10">
        <f t="shared" si="4"/>
        <v>182</v>
      </c>
      <c r="V23" s="11">
        <v>112</v>
      </c>
      <c r="W23" s="11">
        <v>125</v>
      </c>
      <c r="X23" s="10">
        <f t="shared" si="5"/>
        <v>237</v>
      </c>
      <c r="Y23" s="10">
        <v>100</v>
      </c>
      <c r="Z23" s="10">
        <v>70</v>
      </c>
      <c r="AA23" s="10">
        <f t="shared" si="6"/>
        <v>170</v>
      </c>
      <c r="AB23" s="8">
        <f t="shared" si="8"/>
        <v>870</v>
      </c>
      <c r="AC23" s="8">
        <f t="shared" si="9"/>
        <v>751</v>
      </c>
      <c r="AD23" s="8">
        <f t="shared" si="7"/>
        <v>1621</v>
      </c>
    </row>
    <row r="24" spans="1:30" x14ac:dyDescent="0.3">
      <c r="A24" s="7">
        <v>21</v>
      </c>
      <c r="B24" s="7" t="s">
        <v>42</v>
      </c>
      <c r="C24" s="7" t="s">
        <v>45</v>
      </c>
      <c r="D24" s="7">
        <v>35.18</v>
      </c>
      <c r="E24" s="7">
        <v>2026</v>
      </c>
      <c r="F24" s="8" t="s">
        <v>34</v>
      </c>
      <c r="G24" s="10">
        <v>123</v>
      </c>
      <c r="H24" s="10">
        <v>279</v>
      </c>
      <c r="I24" s="10">
        <f t="shared" si="0"/>
        <v>402</v>
      </c>
      <c r="J24" s="10">
        <v>108</v>
      </c>
      <c r="K24" s="10">
        <v>206</v>
      </c>
      <c r="L24" s="10">
        <f t="shared" si="1"/>
        <v>314</v>
      </c>
      <c r="M24" s="10">
        <v>92</v>
      </c>
      <c r="N24" s="8">
        <v>174</v>
      </c>
      <c r="O24" s="8">
        <f t="shared" si="2"/>
        <v>266</v>
      </c>
      <c r="P24" s="8">
        <v>148</v>
      </c>
      <c r="Q24" s="8">
        <v>245</v>
      </c>
      <c r="R24" s="10">
        <f t="shared" si="3"/>
        <v>393</v>
      </c>
      <c r="S24" s="10">
        <v>125</v>
      </c>
      <c r="T24" s="8">
        <v>213</v>
      </c>
      <c r="U24" s="10">
        <f t="shared" si="4"/>
        <v>338</v>
      </c>
      <c r="V24" s="11">
        <v>122</v>
      </c>
      <c r="W24" s="11">
        <v>232</v>
      </c>
      <c r="X24" s="10">
        <f t="shared" si="5"/>
        <v>354</v>
      </c>
      <c r="Y24" s="10">
        <v>128</v>
      </c>
      <c r="Z24" s="10">
        <v>264</v>
      </c>
      <c r="AA24" s="10">
        <f t="shared" si="6"/>
        <v>392</v>
      </c>
      <c r="AB24" s="8">
        <f t="shared" si="8"/>
        <v>846</v>
      </c>
      <c r="AC24" s="8">
        <f t="shared" si="9"/>
        <v>1613</v>
      </c>
      <c r="AD24" s="8">
        <f t="shared" si="7"/>
        <v>2459</v>
      </c>
    </row>
    <row r="25" spans="1:30" x14ac:dyDescent="0.3">
      <c r="A25" s="7">
        <v>22</v>
      </c>
      <c r="B25" s="7" t="s">
        <v>42</v>
      </c>
      <c r="C25" s="7" t="s">
        <v>45</v>
      </c>
      <c r="D25" s="7">
        <v>35.18</v>
      </c>
      <c r="E25" s="7">
        <v>2026</v>
      </c>
      <c r="F25" s="8" t="s">
        <v>35</v>
      </c>
      <c r="G25" s="10">
        <v>1</v>
      </c>
      <c r="H25" s="10">
        <v>2</v>
      </c>
      <c r="I25" s="10">
        <f t="shared" si="0"/>
        <v>3</v>
      </c>
      <c r="J25" s="10">
        <v>5</v>
      </c>
      <c r="K25" s="10">
        <v>1</v>
      </c>
      <c r="L25" s="10">
        <f t="shared" si="1"/>
        <v>6</v>
      </c>
      <c r="M25" s="10">
        <v>1</v>
      </c>
      <c r="N25" s="8">
        <v>3</v>
      </c>
      <c r="O25" s="8">
        <f t="shared" si="2"/>
        <v>4</v>
      </c>
      <c r="P25" s="8">
        <v>20</v>
      </c>
      <c r="Q25" s="8">
        <v>19</v>
      </c>
      <c r="R25" s="10">
        <f t="shared" si="3"/>
        <v>39</v>
      </c>
      <c r="S25" s="10">
        <v>2</v>
      </c>
      <c r="T25" s="8">
        <v>5</v>
      </c>
      <c r="U25" s="10">
        <f t="shared" si="4"/>
        <v>7</v>
      </c>
      <c r="V25" s="11">
        <v>3</v>
      </c>
      <c r="W25" s="11">
        <v>6</v>
      </c>
      <c r="X25" s="10">
        <f t="shared" si="5"/>
        <v>9</v>
      </c>
      <c r="Y25" s="10">
        <v>6</v>
      </c>
      <c r="Z25" s="10">
        <v>11</v>
      </c>
      <c r="AA25" s="10">
        <f t="shared" si="6"/>
        <v>17</v>
      </c>
      <c r="AB25" s="8">
        <f t="shared" si="8"/>
        <v>38</v>
      </c>
      <c r="AC25" s="8">
        <f t="shared" si="9"/>
        <v>47</v>
      </c>
      <c r="AD25" s="8">
        <f t="shared" si="7"/>
        <v>85</v>
      </c>
    </row>
    <row r="26" spans="1:30" x14ac:dyDescent="0.3">
      <c r="A26" s="7">
        <v>23</v>
      </c>
      <c r="B26" s="7" t="s">
        <v>42</v>
      </c>
      <c r="C26" s="7" t="s">
        <v>45</v>
      </c>
      <c r="D26" s="7">
        <v>35.18</v>
      </c>
      <c r="E26" s="7">
        <v>2026</v>
      </c>
      <c r="F26" s="8" t="s">
        <v>36</v>
      </c>
      <c r="G26" s="10">
        <v>1</v>
      </c>
      <c r="H26" s="10">
        <v>2</v>
      </c>
      <c r="I26" s="10">
        <f t="shared" si="0"/>
        <v>3</v>
      </c>
      <c r="J26" s="10">
        <v>0</v>
      </c>
      <c r="K26" s="10">
        <v>0</v>
      </c>
      <c r="L26" s="10">
        <f t="shared" si="1"/>
        <v>0</v>
      </c>
      <c r="M26" s="10">
        <v>1</v>
      </c>
      <c r="N26" s="8">
        <v>1</v>
      </c>
      <c r="O26" s="8">
        <f t="shared" si="2"/>
        <v>2</v>
      </c>
      <c r="P26" s="8">
        <v>2</v>
      </c>
      <c r="Q26" s="8">
        <v>2</v>
      </c>
      <c r="R26" s="10">
        <f t="shared" si="3"/>
        <v>4</v>
      </c>
      <c r="S26" s="10">
        <v>0</v>
      </c>
      <c r="T26" s="8">
        <v>3</v>
      </c>
      <c r="U26" s="10">
        <f t="shared" si="4"/>
        <v>3</v>
      </c>
      <c r="V26" s="11">
        <v>3</v>
      </c>
      <c r="W26" s="11">
        <v>4</v>
      </c>
      <c r="X26" s="10">
        <f t="shared" si="5"/>
        <v>7</v>
      </c>
      <c r="Y26" s="10">
        <v>3</v>
      </c>
      <c r="Z26" s="10">
        <v>1</v>
      </c>
      <c r="AA26" s="10">
        <f t="shared" si="6"/>
        <v>4</v>
      </c>
      <c r="AB26" s="8">
        <f t="shared" si="8"/>
        <v>10</v>
      </c>
      <c r="AC26" s="8">
        <f t="shared" si="9"/>
        <v>13</v>
      </c>
      <c r="AD26" s="8">
        <f t="shared" si="7"/>
        <v>23</v>
      </c>
    </row>
    <row r="27" spans="1:30" x14ac:dyDescent="0.3">
      <c r="A27" s="7">
        <v>24</v>
      </c>
      <c r="B27" s="7" t="s">
        <v>42</v>
      </c>
      <c r="C27" s="7" t="s">
        <v>45</v>
      </c>
      <c r="D27" s="7">
        <v>35.18</v>
      </c>
      <c r="E27" s="7">
        <v>2026</v>
      </c>
      <c r="F27" s="8" t="s">
        <v>37</v>
      </c>
      <c r="G27" s="10">
        <v>0</v>
      </c>
      <c r="H27" s="10">
        <v>1</v>
      </c>
      <c r="I27" s="10">
        <f t="shared" si="0"/>
        <v>1</v>
      </c>
      <c r="J27" s="10">
        <v>0</v>
      </c>
      <c r="K27" s="10">
        <v>1</v>
      </c>
      <c r="L27" s="10">
        <f t="shared" si="1"/>
        <v>1</v>
      </c>
      <c r="M27" s="10">
        <v>0</v>
      </c>
      <c r="N27" s="8">
        <v>0</v>
      </c>
      <c r="O27" s="8">
        <f t="shared" si="2"/>
        <v>0</v>
      </c>
      <c r="P27" s="8">
        <v>0</v>
      </c>
      <c r="Q27" s="8">
        <v>4</v>
      </c>
      <c r="R27" s="10">
        <f t="shared" si="3"/>
        <v>4</v>
      </c>
      <c r="S27" s="10">
        <v>0</v>
      </c>
      <c r="T27" s="8">
        <v>1</v>
      </c>
      <c r="U27" s="10">
        <f t="shared" si="4"/>
        <v>1</v>
      </c>
      <c r="V27" s="11">
        <v>8</v>
      </c>
      <c r="W27" s="11">
        <v>146</v>
      </c>
      <c r="X27" s="10">
        <f t="shared" si="5"/>
        <v>154</v>
      </c>
      <c r="Y27" s="10">
        <v>0</v>
      </c>
      <c r="Z27" s="10">
        <v>1</v>
      </c>
      <c r="AA27" s="10">
        <f t="shared" si="6"/>
        <v>1</v>
      </c>
      <c r="AB27" s="8">
        <f t="shared" si="8"/>
        <v>8</v>
      </c>
      <c r="AC27" s="8">
        <f t="shared" si="9"/>
        <v>154</v>
      </c>
      <c r="AD27" s="8">
        <f t="shared" si="7"/>
        <v>162</v>
      </c>
    </row>
    <row r="28" spans="1:30" x14ac:dyDescent="0.3">
      <c r="A28" s="7">
        <v>25</v>
      </c>
      <c r="B28" s="7" t="s">
        <v>42</v>
      </c>
      <c r="C28" s="7" t="s">
        <v>45</v>
      </c>
      <c r="D28" s="7">
        <v>35.18</v>
      </c>
      <c r="E28" s="7">
        <v>2026</v>
      </c>
      <c r="F28" s="8" t="s">
        <v>38</v>
      </c>
      <c r="G28" s="10">
        <v>29</v>
      </c>
      <c r="H28" s="10">
        <v>21</v>
      </c>
      <c r="I28" s="10">
        <f t="shared" si="0"/>
        <v>50</v>
      </c>
      <c r="J28" s="10">
        <v>21</v>
      </c>
      <c r="K28" s="10">
        <v>26</v>
      </c>
      <c r="L28" s="10">
        <f t="shared" si="1"/>
        <v>47</v>
      </c>
      <c r="M28" s="10">
        <v>16</v>
      </c>
      <c r="N28" s="8">
        <v>9</v>
      </c>
      <c r="O28" s="8">
        <f t="shared" si="2"/>
        <v>25</v>
      </c>
      <c r="P28" s="8">
        <v>21</v>
      </c>
      <c r="Q28" s="8">
        <v>22</v>
      </c>
      <c r="R28" s="10">
        <f t="shared" si="3"/>
        <v>43</v>
      </c>
      <c r="S28" s="10">
        <v>17</v>
      </c>
      <c r="T28" s="8">
        <v>29</v>
      </c>
      <c r="U28" s="10">
        <f t="shared" si="4"/>
        <v>46</v>
      </c>
      <c r="V28" s="11">
        <v>19</v>
      </c>
      <c r="W28" s="11">
        <v>38</v>
      </c>
      <c r="X28" s="10">
        <f t="shared" si="5"/>
        <v>57</v>
      </c>
      <c r="Y28" s="10">
        <v>25</v>
      </c>
      <c r="Z28" s="10">
        <v>28</v>
      </c>
      <c r="AA28" s="10">
        <f t="shared" si="6"/>
        <v>53</v>
      </c>
      <c r="AB28" s="8">
        <f t="shared" si="8"/>
        <v>148</v>
      </c>
      <c r="AC28" s="8">
        <f t="shared" si="9"/>
        <v>173</v>
      </c>
      <c r="AD28" s="8">
        <f t="shared" si="7"/>
        <v>321</v>
      </c>
    </row>
    <row r="29" spans="1:30" x14ac:dyDescent="0.3">
      <c r="A29" s="7">
        <v>26</v>
      </c>
      <c r="B29" s="7" t="s">
        <v>42</v>
      </c>
      <c r="C29" s="7" t="s">
        <v>45</v>
      </c>
      <c r="D29" s="7">
        <v>35.18</v>
      </c>
      <c r="E29" s="7">
        <v>2026</v>
      </c>
      <c r="F29" s="12" t="s">
        <v>39</v>
      </c>
      <c r="G29" s="10">
        <v>67</v>
      </c>
      <c r="H29" s="10">
        <v>61</v>
      </c>
      <c r="I29" s="10">
        <f t="shared" si="0"/>
        <v>128</v>
      </c>
      <c r="J29" s="10">
        <v>73</v>
      </c>
      <c r="K29" s="10">
        <v>63</v>
      </c>
      <c r="L29" s="10">
        <f t="shared" si="1"/>
        <v>136</v>
      </c>
      <c r="M29" s="10">
        <v>54</v>
      </c>
      <c r="N29" s="8">
        <v>31</v>
      </c>
      <c r="O29" s="8">
        <f t="shared" si="2"/>
        <v>85</v>
      </c>
      <c r="P29" s="8">
        <v>92</v>
      </c>
      <c r="Q29" s="8">
        <v>50</v>
      </c>
      <c r="R29" s="10">
        <f t="shared" si="3"/>
        <v>142</v>
      </c>
      <c r="S29" s="10">
        <v>68</v>
      </c>
      <c r="T29" s="8">
        <v>53</v>
      </c>
      <c r="U29" s="10">
        <f t="shared" si="4"/>
        <v>121</v>
      </c>
      <c r="V29" s="11">
        <v>63</v>
      </c>
      <c r="W29" s="11">
        <v>57</v>
      </c>
      <c r="X29" s="10">
        <f t="shared" si="5"/>
        <v>120</v>
      </c>
      <c r="Y29" s="10">
        <v>94</v>
      </c>
      <c r="Z29" s="10">
        <v>55</v>
      </c>
      <c r="AA29" s="10">
        <f t="shared" si="6"/>
        <v>149</v>
      </c>
      <c r="AB29" s="8">
        <f t="shared" si="8"/>
        <v>511</v>
      </c>
      <c r="AC29" s="8">
        <f t="shared" si="9"/>
        <v>370</v>
      </c>
      <c r="AD29" s="8">
        <f t="shared" si="7"/>
        <v>881</v>
      </c>
    </row>
    <row r="30" spans="1:30" x14ac:dyDescent="0.3">
      <c r="A30" s="7"/>
      <c r="B30" s="7"/>
      <c r="C30" s="7"/>
      <c r="D30" s="7"/>
      <c r="E30" s="7"/>
      <c r="F30" s="8"/>
      <c r="G30" s="10"/>
      <c r="H30" s="10"/>
      <c r="I30" s="13"/>
      <c r="J30" s="10"/>
      <c r="K30" s="10"/>
      <c r="L30" s="13"/>
      <c r="M30" s="8"/>
      <c r="N30" s="8"/>
      <c r="O30" s="14"/>
      <c r="P30" s="8"/>
      <c r="Q30" s="8"/>
      <c r="R30" s="13"/>
      <c r="S30" s="8"/>
      <c r="T30" s="8"/>
      <c r="U30" s="13"/>
      <c r="V30" s="8"/>
      <c r="W30" s="8"/>
      <c r="X30" s="13"/>
      <c r="Y30" s="8"/>
      <c r="Z30" s="8"/>
      <c r="AA30" s="13"/>
      <c r="AB30" s="8"/>
      <c r="AC30" s="8"/>
      <c r="AD30" s="14"/>
    </row>
    <row r="31" spans="1:30" x14ac:dyDescent="0.3">
      <c r="A31" s="15"/>
      <c r="B31" s="15"/>
      <c r="C31" s="15"/>
      <c r="D31" s="15"/>
      <c r="E31" s="15"/>
      <c r="F31" s="16" t="s">
        <v>13</v>
      </c>
      <c r="G31" s="15">
        <f t="shared" ref="G31:AA31" si="10">SUM(G4:G30)</f>
        <v>3849</v>
      </c>
      <c r="H31" s="15">
        <f t="shared" si="10"/>
        <v>5165</v>
      </c>
      <c r="I31" s="15">
        <f t="shared" si="10"/>
        <v>9014</v>
      </c>
      <c r="J31" s="15">
        <f t="shared" si="10"/>
        <v>3623</v>
      </c>
      <c r="K31" s="15">
        <f t="shared" si="10"/>
        <v>4760</v>
      </c>
      <c r="L31" s="15">
        <f t="shared" si="10"/>
        <v>8383</v>
      </c>
      <c r="M31" s="15">
        <f t="shared" si="10"/>
        <v>3905</v>
      </c>
      <c r="N31" s="15">
        <f t="shared" si="10"/>
        <v>4688</v>
      </c>
      <c r="O31" s="15">
        <f t="shared" si="10"/>
        <v>8593</v>
      </c>
      <c r="P31" s="15">
        <f t="shared" si="10"/>
        <v>4275</v>
      </c>
      <c r="Q31" s="15">
        <f t="shared" si="10"/>
        <v>5493</v>
      </c>
      <c r="R31" s="15">
        <f t="shared" si="10"/>
        <v>9768</v>
      </c>
      <c r="S31" s="15">
        <f t="shared" si="10"/>
        <v>3649</v>
      </c>
      <c r="T31" s="15">
        <f t="shared" si="10"/>
        <v>4738</v>
      </c>
      <c r="U31" s="15">
        <f t="shared" si="10"/>
        <v>8387</v>
      </c>
      <c r="V31" s="15">
        <f t="shared" si="10"/>
        <v>4187</v>
      </c>
      <c r="W31" s="15">
        <f t="shared" si="10"/>
        <v>5538</v>
      </c>
      <c r="X31" s="15">
        <f t="shared" si="10"/>
        <v>9725</v>
      </c>
      <c r="Y31" s="15">
        <f t="shared" si="10"/>
        <v>4299</v>
      </c>
      <c r="Z31" s="15">
        <f t="shared" si="10"/>
        <v>5601</v>
      </c>
      <c r="AA31" s="15">
        <f t="shared" si="10"/>
        <v>9900</v>
      </c>
      <c r="AB31" s="15">
        <f>SUM(AB4:AB29)</f>
        <v>27787</v>
      </c>
      <c r="AC31" s="15">
        <f>SUM(AC4:AC29)</f>
        <v>35983</v>
      </c>
      <c r="AD31" s="15">
        <f>SUM(AD4:AD29)</f>
        <v>63770</v>
      </c>
    </row>
  </sheetData>
  <mergeCells count="15">
    <mergeCell ref="D1:D3"/>
    <mergeCell ref="B1:B3"/>
    <mergeCell ref="E1:E3"/>
    <mergeCell ref="C1:C3"/>
    <mergeCell ref="AB2:AD2"/>
    <mergeCell ref="A1:A3"/>
    <mergeCell ref="F1:F3"/>
    <mergeCell ref="G1:AS1"/>
    <mergeCell ref="G2:I2"/>
    <mergeCell ref="J2:L2"/>
    <mergeCell ref="M2:O2"/>
    <mergeCell ref="P2:R2"/>
    <mergeCell ref="S2:U2"/>
    <mergeCell ref="V2:X2"/>
    <mergeCell ref="Y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2026-09-02T02:21:43Z</dcterms:created>
  <dcterms:modified xsi:type="dcterms:W3CDTF">2026-09-02T02:37:06Z</dcterms:modified>
</cp:coreProperties>
</file>