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PPKB\"/>
    </mc:Choice>
  </mc:AlternateContent>
  <xr:revisionPtr revIDLastSave="0" documentId="13_ncr:1_{2A6C4C33-63E3-488F-9CFA-9C55EE087974}" xr6:coauthVersionLast="47" xr6:coauthVersionMax="47" xr10:uidLastSave="{00000000-0000-0000-0000-000000000000}"/>
  <bookViews>
    <workbookView xWindow="-120" yWindow="-120" windowWidth="29040" windowHeight="15840" xr2:uid="{1AFCA751-71F1-4C16-AA65-615FC8574F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3" i="1" l="1"/>
  <c r="O23" i="1" l="1"/>
  <c r="N23" i="1"/>
  <c r="K23" i="1"/>
  <c r="J23" i="1"/>
  <c r="I23" i="1"/>
  <c r="H23" i="1"/>
  <c r="G23" i="1"/>
  <c r="P22" i="1"/>
  <c r="Q22" i="1" s="1"/>
  <c r="L22" i="1"/>
  <c r="M22" i="1" s="1"/>
  <c r="P21" i="1"/>
  <c r="Q21" i="1" s="1"/>
  <c r="L21" i="1"/>
  <c r="M21" i="1" s="1"/>
  <c r="P20" i="1"/>
  <c r="Q20" i="1" s="1"/>
  <c r="L20" i="1"/>
  <c r="M20" i="1" s="1"/>
  <c r="P19" i="1"/>
  <c r="Q19" i="1" s="1"/>
  <c r="L19" i="1"/>
  <c r="M19" i="1" s="1"/>
  <c r="P18" i="1"/>
  <c r="Q18" i="1" s="1"/>
  <c r="L18" i="1"/>
  <c r="M18" i="1" s="1"/>
  <c r="P17" i="1"/>
  <c r="Q17" i="1" s="1"/>
  <c r="L17" i="1"/>
  <c r="M17" i="1" s="1"/>
  <c r="P16" i="1"/>
  <c r="Q16" i="1" s="1"/>
  <c r="L16" i="1"/>
  <c r="M16" i="1" s="1"/>
  <c r="P15" i="1"/>
  <c r="Q15" i="1" s="1"/>
  <c r="L15" i="1"/>
  <c r="M15" i="1" s="1"/>
  <c r="P14" i="1"/>
  <c r="Q14" i="1" s="1"/>
  <c r="L14" i="1"/>
  <c r="M14" i="1" s="1"/>
  <c r="P13" i="1"/>
  <c r="Q13" i="1" s="1"/>
  <c r="L13" i="1"/>
  <c r="M13" i="1" s="1"/>
  <c r="P12" i="1"/>
  <c r="Q12" i="1" s="1"/>
  <c r="L12" i="1"/>
  <c r="M12" i="1" s="1"/>
  <c r="P11" i="1"/>
  <c r="Q11" i="1" s="1"/>
  <c r="L11" i="1"/>
  <c r="M11" i="1" s="1"/>
  <c r="P10" i="1"/>
  <c r="Q10" i="1" s="1"/>
  <c r="L10" i="1"/>
  <c r="M10" i="1" s="1"/>
  <c r="P9" i="1"/>
  <c r="Q9" i="1" s="1"/>
  <c r="L9" i="1"/>
  <c r="M9" i="1" s="1"/>
  <c r="P8" i="1"/>
  <c r="Q8" i="1" s="1"/>
  <c r="L8" i="1"/>
  <c r="M8" i="1" s="1"/>
  <c r="P7" i="1"/>
  <c r="Q7" i="1" s="1"/>
  <c r="L7" i="1"/>
  <c r="M7" i="1" s="1"/>
  <c r="P6" i="1"/>
  <c r="Q6" i="1" s="1"/>
  <c r="L6" i="1"/>
  <c r="M6" i="1" s="1"/>
  <c r="P5" i="1"/>
  <c r="Q5" i="1" s="1"/>
  <c r="L5" i="1"/>
  <c r="M5" i="1" s="1"/>
  <c r="P4" i="1"/>
  <c r="Q4" i="1" s="1"/>
  <c r="L4" i="1"/>
  <c r="M4" i="1" s="1"/>
  <c r="P3" i="1"/>
  <c r="L3" i="1"/>
  <c r="L23" i="1" l="1"/>
  <c r="P23" i="1"/>
  <c r="Q3" i="1"/>
  <c r="M3" i="1"/>
  <c r="Q23" i="1" l="1"/>
  <c r="M23" i="1"/>
</calcChain>
</file>

<file path=xl/sharedStrings.xml><?xml version="1.0" encoding="utf-8"?>
<sst xmlns="http://schemas.openxmlformats.org/spreadsheetml/2006/main" count="102" uniqueCount="60">
  <si>
    <t>KODE REFERENSI</t>
  </si>
  <si>
    <t>KECAMATAN</t>
  </si>
  <si>
    <t>PUS</t>
  </si>
  <si>
    <t>PEREMPUAN</t>
  </si>
  <si>
    <t>LAKI - LAKI</t>
  </si>
  <si>
    <t>SUNTIK</t>
  </si>
  <si>
    <t>PIL</t>
  </si>
  <si>
    <t>IMPLAN</t>
  </si>
  <si>
    <t>IUD</t>
  </si>
  <si>
    <t>TUBEKTOMI</t>
  </si>
  <si>
    <t>TOTAL</t>
  </si>
  <si>
    <t>%</t>
  </si>
  <si>
    <t>KONDOM</t>
  </si>
  <si>
    <t>VASEKTOMI</t>
  </si>
  <si>
    <t>35.18.01</t>
  </si>
  <si>
    <t>SAWAHAN</t>
  </si>
  <si>
    <t>35.18.02</t>
  </si>
  <si>
    <t>NGETOS</t>
  </si>
  <si>
    <t>35.18.03</t>
  </si>
  <si>
    <t>BERBEK</t>
  </si>
  <si>
    <t>35.18.04</t>
  </si>
  <si>
    <t>LOCERET</t>
  </si>
  <si>
    <t>35.18.05</t>
  </si>
  <si>
    <t>PACE</t>
  </si>
  <si>
    <t>35.18.06</t>
  </si>
  <si>
    <t>PRAMBON</t>
  </si>
  <si>
    <t>35.18.07</t>
  </si>
  <si>
    <t>NGRONGGOT</t>
  </si>
  <si>
    <t>35.18.08</t>
  </si>
  <si>
    <t>KERTOSONO</t>
  </si>
  <si>
    <t>35.18.09</t>
  </si>
  <si>
    <t>PATIANROWO</t>
  </si>
  <si>
    <t>35.18.10</t>
  </si>
  <si>
    <t>BARON</t>
  </si>
  <si>
    <t>35.18.11</t>
  </si>
  <si>
    <t>TANJUNGANOM</t>
  </si>
  <si>
    <t>35.18.12</t>
  </si>
  <si>
    <t>SUKOMORO</t>
  </si>
  <si>
    <t>35.18.13</t>
  </si>
  <si>
    <t>NGANJUK</t>
  </si>
  <si>
    <t>35.18.14</t>
  </si>
  <si>
    <t>BAGOR</t>
  </si>
  <si>
    <t>35.18.15</t>
  </si>
  <si>
    <t>WILANGAN</t>
  </si>
  <si>
    <t>35.18.16</t>
  </si>
  <si>
    <t>REJOSO</t>
  </si>
  <si>
    <t>35.18.17</t>
  </si>
  <si>
    <t>GONDANG</t>
  </si>
  <si>
    <t>35.18.18</t>
  </si>
  <si>
    <t>NGLUYU</t>
  </si>
  <si>
    <t>35.18.19</t>
  </si>
  <si>
    <t>LENGKONG</t>
  </si>
  <si>
    <t>35.18.20</t>
  </si>
  <si>
    <t>JATIKALEN</t>
  </si>
  <si>
    <t>Sumber : Laporan dalap tabel 11 SIGA per Juni 2026</t>
  </si>
  <si>
    <t>Prov</t>
  </si>
  <si>
    <t>Kab</t>
  </si>
  <si>
    <t>Jatim</t>
  </si>
  <si>
    <t>Nganjuk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</si>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</sst>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19B8-4B96-4EB8-9207-AD22947AEC42}">
  <dimension ref="A1:Q24"/>
  <sheetViews>
    <sheetView tabSelected="1" workbookViewId="0">
      <selection activeCell="A24" sqref="A24"/>
    </sheetView>
  </sheetViews>
  <sheetFormatPr defaultRowHeight="15" x14ac:dyDescent="0.25"/>
  <cols>
    <col min="1" max="1" width="9.5703125" customWidth="1"/>
    <col min="4" max="4" width="14.7109375" customWidth="1"/>
    <col min="5" max="5" width="25.7109375" customWidth="1"/>
    <col min="6" max="6" width="12.85546875" customWidth="1"/>
    <col min="7" max="7" width="10.28515625" customWidth="1"/>
    <col min="8" max="8" width="7.7109375" bestFit="1" customWidth="1"/>
    <col min="9" max="9" width="9.85546875" customWidth="1"/>
    <col min="10" max="10" width="8.42578125" customWidth="1"/>
    <col min="11" max="11" width="10" customWidth="1"/>
    <col min="12" max="12" width="10.28515625" customWidth="1"/>
    <col min="13" max="13" width="7" bestFit="1" customWidth="1"/>
    <col min="14" max="14" width="12.28515625" customWidth="1"/>
    <col min="15" max="15" width="10" customWidth="1"/>
    <col min="16" max="16" width="9.5703125" customWidth="1"/>
    <col min="17" max="17" width="9" customWidth="1"/>
  </cols>
  <sheetData>
    <row r="1" spans="1:17" ht="15.75" x14ac:dyDescent="0.25">
      <c r="A1" s="16" t="s">
        <v>55</v>
      </c>
      <c r="B1" s="16" t="s">
        <v>56</v>
      </c>
      <c r="C1" s="16" t="s">
        <v>59</v>
      </c>
      <c r="D1" s="15" t="s">
        <v>0</v>
      </c>
      <c r="E1" s="15" t="s">
        <v>1</v>
      </c>
      <c r="F1" s="1" t="s">
        <v>2</v>
      </c>
      <c r="G1" s="2" t="s">
        <v>3</v>
      </c>
      <c r="H1" s="2"/>
      <c r="I1" s="2"/>
      <c r="J1" s="2"/>
      <c r="K1" s="2"/>
      <c r="L1" s="2"/>
      <c r="M1" s="2"/>
      <c r="N1" s="3" t="s">
        <v>4</v>
      </c>
      <c r="O1" s="3"/>
      <c r="P1" s="3"/>
      <c r="Q1" s="3"/>
    </row>
    <row r="2" spans="1:17" ht="31.5" x14ac:dyDescent="0.25">
      <c r="A2" s="16"/>
      <c r="B2" s="16"/>
      <c r="C2" s="16"/>
      <c r="D2" s="15"/>
      <c r="E2" s="15"/>
      <c r="F2" s="4"/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6" t="s">
        <v>12</v>
      </c>
      <c r="O2" s="6" t="s">
        <v>13</v>
      </c>
      <c r="P2" s="6" t="s">
        <v>10</v>
      </c>
      <c r="Q2" s="6" t="s">
        <v>11</v>
      </c>
    </row>
    <row r="3" spans="1:17" ht="15.75" x14ac:dyDescent="0.25">
      <c r="A3" s="17" t="s">
        <v>57</v>
      </c>
      <c r="B3" s="17" t="s">
        <v>58</v>
      </c>
      <c r="C3" s="18">
        <v>2026</v>
      </c>
      <c r="D3" s="7" t="s">
        <v>14</v>
      </c>
      <c r="E3" s="8" t="s">
        <v>15</v>
      </c>
      <c r="F3" s="9">
        <v>5761</v>
      </c>
      <c r="G3" s="7">
        <v>2880</v>
      </c>
      <c r="H3" s="7">
        <v>689</v>
      </c>
      <c r="I3" s="7">
        <v>427</v>
      </c>
      <c r="J3" s="7">
        <v>227</v>
      </c>
      <c r="K3" s="7">
        <v>152</v>
      </c>
      <c r="L3" s="10">
        <f>SUM(G3:K3)</f>
        <v>4375</v>
      </c>
      <c r="M3" s="11">
        <f>L3/F3*100</f>
        <v>75.941676792223561</v>
      </c>
      <c r="N3" s="7">
        <v>75</v>
      </c>
      <c r="O3" s="7">
        <v>8</v>
      </c>
      <c r="P3" s="12">
        <f>SUM(N3:O3)</f>
        <v>83</v>
      </c>
      <c r="Q3" s="13">
        <f>P3/F3*100</f>
        <v>1.4407220968581844</v>
      </c>
    </row>
    <row r="4" spans="1:17" ht="15.75" x14ac:dyDescent="0.25">
      <c r="A4" s="17" t="s">
        <v>57</v>
      </c>
      <c r="B4" s="17" t="s">
        <v>58</v>
      </c>
      <c r="C4" s="18">
        <v>2026</v>
      </c>
      <c r="D4" s="7" t="s">
        <v>16</v>
      </c>
      <c r="E4" s="8" t="s">
        <v>17</v>
      </c>
      <c r="F4" s="9">
        <v>5408</v>
      </c>
      <c r="G4" s="7">
        <v>2528</v>
      </c>
      <c r="H4" s="7">
        <v>302</v>
      </c>
      <c r="I4" s="7">
        <v>740</v>
      </c>
      <c r="J4" s="7">
        <v>403</v>
      </c>
      <c r="K4" s="7">
        <v>162</v>
      </c>
      <c r="L4" s="10">
        <f t="shared" ref="L4:L22" si="0">SUM(G4:K4)</f>
        <v>4135</v>
      </c>
      <c r="M4" s="11">
        <f t="shared" ref="M4:M23" si="1">L4/F4*100</f>
        <v>76.460798816568044</v>
      </c>
      <c r="N4" s="7">
        <v>59</v>
      </c>
      <c r="O4" s="7">
        <v>7</v>
      </c>
      <c r="P4" s="12">
        <f t="shared" ref="P4:P22" si="2">SUM(N4:O4)</f>
        <v>66</v>
      </c>
      <c r="Q4" s="13">
        <f t="shared" ref="Q4:Q23" si="3">P4/F4*100</f>
        <v>1.220414201183432</v>
      </c>
    </row>
    <row r="5" spans="1:17" ht="15.75" x14ac:dyDescent="0.25">
      <c r="A5" s="17" t="s">
        <v>57</v>
      </c>
      <c r="B5" s="17" t="s">
        <v>58</v>
      </c>
      <c r="C5" s="18">
        <v>2026</v>
      </c>
      <c r="D5" s="7" t="s">
        <v>18</v>
      </c>
      <c r="E5" s="8" t="s">
        <v>19</v>
      </c>
      <c r="F5" s="9">
        <v>10173</v>
      </c>
      <c r="G5" s="7">
        <v>4309</v>
      </c>
      <c r="H5" s="7">
        <v>1191</v>
      </c>
      <c r="I5" s="7">
        <v>699</v>
      </c>
      <c r="J5" s="7">
        <v>880</v>
      </c>
      <c r="K5" s="7">
        <v>304</v>
      </c>
      <c r="L5" s="10">
        <f t="shared" si="0"/>
        <v>7383</v>
      </c>
      <c r="M5" s="11">
        <f t="shared" si="1"/>
        <v>72.574461810675317</v>
      </c>
      <c r="N5" s="7">
        <v>337</v>
      </c>
      <c r="O5" s="7">
        <v>12</v>
      </c>
      <c r="P5" s="12">
        <f t="shared" si="2"/>
        <v>349</v>
      </c>
      <c r="Q5" s="13">
        <f t="shared" si="3"/>
        <v>3.4306497591664211</v>
      </c>
    </row>
    <row r="6" spans="1:17" ht="15.75" x14ac:dyDescent="0.25">
      <c r="A6" s="17" t="s">
        <v>57</v>
      </c>
      <c r="B6" s="17" t="s">
        <v>58</v>
      </c>
      <c r="C6" s="18">
        <v>2026</v>
      </c>
      <c r="D6" s="7" t="s">
        <v>20</v>
      </c>
      <c r="E6" s="8" t="s">
        <v>21</v>
      </c>
      <c r="F6" s="9">
        <v>10614</v>
      </c>
      <c r="G6" s="7">
        <v>3877</v>
      </c>
      <c r="H6" s="7">
        <v>1077</v>
      </c>
      <c r="I6" s="7">
        <v>800</v>
      </c>
      <c r="J6" s="7">
        <v>1226</v>
      </c>
      <c r="K6" s="7">
        <v>362</v>
      </c>
      <c r="L6" s="10">
        <f t="shared" si="0"/>
        <v>7342</v>
      </c>
      <c r="M6" s="11">
        <f t="shared" si="1"/>
        <v>69.172790653853397</v>
      </c>
      <c r="N6" s="7">
        <v>283</v>
      </c>
      <c r="O6" s="7">
        <v>7</v>
      </c>
      <c r="P6" s="12">
        <f t="shared" si="2"/>
        <v>290</v>
      </c>
      <c r="Q6" s="13">
        <f t="shared" si="3"/>
        <v>2.7322404371584699</v>
      </c>
    </row>
    <row r="7" spans="1:17" ht="15.75" x14ac:dyDescent="0.25">
      <c r="A7" s="17" t="s">
        <v>57</v>
      </c>
      <c r="B7" s="17" t="s">
        <v>58</v>
      </c>
      <c r="C7" s="18">
        <v>2026</v>
      </c>
      <c r="D7" s="7" t="s">
        <v>22</v>
      </c>
      <c r="E7" s="8" t="s">
        <v>23</v>
      </c>
      <c r="F7" s="9">
        <v>9996</v>
      </c>
      <c r="G7" s="7">
        <v>4521</v>
      </c>
      <c r="H7" s="7">
        <v>673</v>
      </c>
      <c r="I7" s="7">
        <v>651</v>
      </c>
      <c r="J7" s="7">
        <v>843</v>
      </c>
      <c r="K7" s="7">
        <v>423</v>
      </c>
      <c r="L7" s="10">
        <f t="shared" si="0"/>
        <v>7111</v>
      </c>
      <c r="M7" s="11">
        <f t="shared" si="1"/>
        <v>71.13845538215287</v>
      </c>
      <c r="N7" s="7">
        <v>227</v>
      </c>
      <c r="O7" s="7">
        <v>9</v>
      </c>
      <c r="P7" s="12">
        <f t="shared" si="2"/>
        <v>236</v>
      </c>
      <c r="Q7" s="13">
        <f t="shared" si="3"/>
        <v>2.3609443777511006</v>
      </c>
    </row>
    <row r="8" spans="1:17" ht="15.75" x14ac:dyDescent="0.25">
      <c r="A8" s="17" t="s">
        <v>57</v>
      </c>
      <c r="B8" s="17" t="s">
        <v>58</v>
      </c>
      <c r="C8" s="18">
        <v>2026</v>
      </c>
      <c r="D8" s="7" t="s">
        <v>24</v>
      </c>
      <c r="E8" s="8" t="s">
        <v>25</v>
      </c>
      <c r="F8" s="9">
        <v>10569</v>
      </c>
      <c r="G8" s="7">
        <v>4181</v>
      </c>
      <c r="H8" s="7">
        <v>792</v>
      </c>
      <c r="I8" s="7">
        <v>1064</v>
      </c>
      <c r="J8" s="7">
        <v>502</v>
      </c>
      <c r="K8" s="7">
        <v>656</v>
      </c>
      <c r="L8" s="10">
        <f t="shared" si="0"/>
        <v>7195</v>
      </c>
      <c r="M8" s="11">
        <f t="shared" si="1"/>
        <v>68.076449995269186</v>
      </c>
      <c r="N8" s="7">
        <v>284</v>
      </c>
      <c r="O8" s="7">
        <v>21</v>
      </c>
      <c r="P8" s="12">
        <f t="shared" si="2"/>
        <v>305</v>
      </c>
      <c r="Q8" s="13">
        <f t="shared" si="3"/>
        <v>2.8857980887501182</v>
      </c>
    </row>
    <row r="9" spans="1:17" ht="15.75" x14ac:dyDescent="0.25">
      <c r="A9" s="17" t="s">
        <v>57</v>
      </c>
      <c r="B9" s="17" t="s">
        <v>58</v>
      </c>
      <c r="C9" s="18">
        <v>2026</v>
      </c>
      <c r="D9" s="7" t="s">
        <v>26</v>
      </c>
      <c r="E9" s="8" t="s">
        <v>27</v>
      </c>
      <c r="F9" s="9">
        <v>12382</v>
      </c>
      <c r="G9" s="7">
        <v>6471</v>
      </c>
      <c r="H9" s="7">
        <v>1048</v>
      </c>
      <c r="I9" s="7">
        <v>1263</v>
      </c>
      <c r="J9" s="7">
        <v>368</v>
      </c>
      <c r="K9" s="7">
        <v>365</v>
      </c>
      <c r="L9" s="10">
        <f t="shared" si="0"/>
        <v>9515</v>
      </c>
      <c r="M9" s="11">
        <f t="shared" si="1"/>
        <v>76.845420772088517</v>
      </c>
      <c r="N9" s="7">
        <v>344</v>
      </c>
      <c r="O9" s="7">
        <v>17</v>
      </c>
      <c r="P9" s="12">
        <f t="shared" si="2"/>
        <v>361</v>
      </c>
      <c r="Q9" s="13">
        <f t="shared" si="3"/>
        <v>2.9155225327087706</v>
      </c>
    </row>
    <row r="10" spans="1:17" ht="15.75" x14ac:dyDescent="0.25">
      <c r="A10" s="17" t="s">
        <v>57</v>
      </c>
      <c r="B10" s="17" t="s">
        <v>58</v>
      </c>
      <c r="C10" s="18">
        <v>2026</v>
      </c>
      <c r="D10" s="7" t="s">
        <v>28</v>
      </c>
      <c r="E10" s="8" t="s">
        <v>29</v>
      </c>
      <c r="F10" s="9">
        <v>7542</v>
      </c>
      <c r="G10" s="7">
        <v>2000</v>
      </c>
      <c r="H10" s="7">
        <v>801</v>
      </c>
      <c r="I10" s="7">
        <v>556</v>
      </c>
      <c r="J10" s="7">
        <v>667</v>
      </c>
      <c r="K10" s="7">
        <v>341</v>
      </c>
      <c r="L10" s="10">
        <f t="shared" si="0"/>
        <v>4365</v>
      </c>
      <c r="M10" s="11">
        <f t="shared" si="1"/>
        <v>57.875894988066825</v>
      </c>
      <c r="N10" s="7">
        <v>470</v>
      </c>
      <c r="O10" s="7">
        <v>28</v>
      </c>
      <c r="P10" s="12">
        <f t="shared" si="2"/>
        <v>498</v>
      </c>
      <c r="Q10" s="13">
        <f t="shared" si="3"/>
        <v>6.6030230708035003</v>
      </c>
    </row>
    <row r="11" spans="1:17" ht="15.75" x14ac:dyDescent="0.25">
      <c r="A11" s="17" t="s">
        <v>57</v>
      </c>
      <c r="B11" s="17" t="s">
        <v>58</v>
      </c>
      <c r="C11" s="18">
        <v>2026</v>
      </c>
      <c r="D11" s="7" t="s">
        <v>30</v>
      </c>
      <c r="E11" s="8" t="s">
        <v>31</v>
      </c>
      <c r="F11" s="9">
        <v>6383</v>
      </c>
      <c r="G11" s="7">
        <v>2683</v>
      </c>
      <c r="H11" s="7">
        <v>674</v>
      </c>
      <c r="I11" s="7">
        <v>364</v>
      </c>
      <c r="J11" s="7">
        <v>442</v>
      </c>
      <c r="K11" s="7">
        <v>260</v>
      </c>
      <c r="L11" s="10">
        <f t="shared" si="0"/>
        <v>4423</v>
      </c>
      <c r="M11" s="11">
        <f t="shared" si="1"/>
        <v>69.293435688547703</v>
      </c>
      <c r="N11" s="7">
        <v>179</v>
      </c>
      <c r="O11" s="7">
        <v>4</v>
      </c>
      <c r="P11" s="12">
        <f t="shared" si="2"/>
        <v>183</v>
      </c>
      <c r="Q11" s="13">
        <f t="shared" si="3"/>
        <v>2.8669904433651889</v>
      </c>
    </row>
    <row r="12" spans="1:17" ht="15.75" x14ac:dyDescent="0.25">
      <c r="A12" s="17" t="s">
        <v>57</v>
      </c>
      <c r="B12" s="17" t="s">
        <v>58</v>
      </c>
      <c r="C12" s="18">
        <v>2026</v>
      </c>
      <c r="D12" s="7" t="s">
        <v>32</v>
      </c>
      <c r="E12" s="8" t="s">
        <v>33</v>
      </c>
      <c r="F12" s="9">
        <v>8068</v>
      </c>
      <c r="G12" s="7">
        <v>3187</v>
      </c>
      <c r="H12" s="7">
        <v>810</v>
      </c>
      <c r="I12" s="7">
        <v>480</v>
      </c>
      <c r="J12" s="7">
        <v>663</v>
      </c>
      <c r="K12" s="7">
        <v>298</v>
      </c>
      <c r="L12" s="10">
        <f t="shared" si="0"/>
        <v>5438</v>
      </c>
      <c r="M12" s="11">
        <f t="shared" si="1"/>
        <v>67.40208230044621</v>
      </c>
      <c r="N12" s="7">
        <v>284</v>
      </c>
      <c r="O12" s="7">
        <v>7</v>
      </c>
      <c r="P12" s="12">
        <f t="shared" si="2"/>
        <v>291</v>
      </c>
      <c r="Q12" s="13">
        <f t="shared" si="3"/>
        <v>3.6068418443232524</v>
      </c>
    </row>
    <row r="13" spans="1:17" ht="15.75" x14ac:dyDescent="0.25">
      <c r="A13" s="17" t="s">
        <v>57</v>
      </c>
      <c r="B13" s="17" t="s">
        <v>58</v>
      </c>
      <c r="C13" s="18">
        <v>2026</v>
      </c>
      <c r="D13" s="7" t="s">
        <v>34</v>
      </c>
      <c r="E13" s="8" t="s">
        <v>35</v>
      </c>
      <c r="F13" s="9">
        <v>16457</v>
      </c>
      <c r="G13" s="7">
        <v>5787</v>
      </c>
      <c r="H13" s="7">
        <v>1719</v>
      </c>
      <c r="I13" s="7">
        <v>968</v>
      </c>
      <c r="J13" s="7">
        <v>856</v>
      </c>
      <c r="K13" s="7">
        <v>846</v>
      </c>
      <c r="L13" s="10">
        <f t="shared" si="0"/>
        <v>10176</v>
      </c>
      <c r="M13" s="11">
        <f t="shared" si="1"/>
        <v>61.833870085677823</v>
      </c>
      <c r="N13" s="7">
        <v>889</v>
      </c>
      <c r="O13" s="7">
        <v>18</v>
      </c>
      <c r="P13" s="12">
        <f t="shared" si="2"/>
        <v>907</v>
      </c>
      <c r="Q13" s="13">
        <f t="shared" si="3"/>
        <v>5.5113325636507264</v>
      </c>
    </row>
    <row r="14" spans="1:17" ht="15.75" x14ac:dyDescent="0.25">
      <c r="A14" s="17" t="s">
        <v>57</v>
      </c>
      <c r="B14" s="17" t="s">
        <v>58</v>
      </c>
      <c r="C14" s="18">
        <v>2026</v>
      </c>
      <c r="D14" s="7" t="s">
        <v>36</v>
      </c>
      <c r="E14" s="8" t="s">
        <v>37</v>
      </c>
      <c r="F14" s="9">
        <v>6652</v>
      </c>
      <c r="G14" s="7">
        <v>2989</v>
      </c>
      <c r="H14" s="7">
        <v>397</v>
      </c>
      <c r="I14" s="7">
        <v>339</v>
      </c>
      <c r="J14" s="7">
        <v>599</v>
      </c>
      <c r="K14" s="7">
        <v>332</v>
      </c>
      <c r="L14" s="10">
        <f t="shared" si="0"/>
        <v>4656</v>
      </c>
      <c r="M14" s="11">
        <f t="shared" si="1"/>
        <v>69.993986770895972</v>
      </c>
      <c r="N14" s="7">
        <v>190</v>
      </c>
      <c r="O14" s="7">
        <v>4</v>
      </c>
      <c r="P14" s="12">
        <f t="shared" si="2"/>
        <v>194</v>
      </c>
      <c r="Q14" s="13">
        <f t="shared" si="3"/>
        <v>2.9164161154539991</v>
      </c>
    </row>
    <row r="15" spans="1:17" ht="15.75" x14ac:dyDescent="0.25">
      <c r="A15" s="17" t="s">
        <v>57</v>
      </c>
      <c r="B15" s="17" t="s">
        <v>58</v>
      </c>
      <c r="C15" s="18">
        <v>2026</v>
      </c>
      <c r="D15" s="7" t="s">
        <v>38</v>
      </c>
      <c r="E15" s="8" t="s">
        <v>39</v>
      </c>
      <c r="F15" s="9">
        <v>9504</v>
      </c>
      <c r="G15" s="7">
        <v>2750</v>
      </c>
      <c r="H15" s="7">
        <v>722</v>
      </c>
      <c r="I15" s="7">
        <v>573</v>
      </c>
      <c r="J15" s="7">
        <v>1533</v>
      </c>
      <c r="K15" s="7">
        <v>485</v>
      </c>
      <c r="L15" s="10">
        <f t="shared" si="0"/>
        <v>6063</v>
      </c>
      <c r="M15" s="11">
        <f t="shared" si="1"/>
        <v>63.794191919191924</v>
      </c>
      <c r="N15" s="7">
        <v>585</v>
      </c>
      <c r="O15" s="7">
        <v>28</v>
      </c>
      <c r="P15" s="12">
        <f t="shared" si="2"/>
        <v>613</v>
      </c>
      <c r="Q15" s="13">
        <f t="shared" si="3"/>
        <v>6.4499158249158253</v>
      </c>
    </row>
    <row r="16" spans="1:17" ht="15.75" x14ac:dyDescent="0.25">
      <c r="A16" s="17" t="s">
        <v>57</v>
      </c>
      <c r="B16" s="17" t="s">
        <v>58</v>
      </c>
      <c r="C16" s="18">
        <v>2026</v>
      </c>
      <c r="D16" s="7" t="s">
        <v>40</v>
      </c>
      <c r="E16" s="8" t="s">
        <v>41</v>
      </c>
      <c r="F16" s="9">
        <v>9039</v>
      </c>
      <c r="G16" s="7">
        <v>3767</v>
      </c>
      <c r="H16" s="7">
        <v>833</v>
      </c>
      <c r="I16" s="7">
        <v>497</v>
      </c>
      <c r="J16" s="7">
        <v>778</v>
      </c>
      <c r="K16" s="7">
        <v>298</v>
      </c>
      <c r="L16" s="10">
        <f t="shared" si="0"/>
        <v>6173</v>
      </c>
      <c r="M16" s="11">
        <f t="shared" si="1"/>
        <v>68.292952760261088</v>
      </c>
      <c r="N16" s="7">
        <v>205</v>
      </c>
      <c r="O16" s="7">
        <v>6</v>
      </c>
      <c r="P16" s="12">
        <f t="shared" si="2"/>
        <v>211</v>
      </c>
      <c r="Q16" s="13">
        <f t="shared" si="3"/>
        <v>2.3343290186967587</v>
      </c>
    </row>
    <row r="17" spans="1:17" ht="15.75" x14ac:dyDescent="0.25">
      <c r="A17" s="17" t="s">
        <v>57</v>
      </c>
      <c r="B17" s="17" t="s">
        <v>58</v>
      </c>
      <c r="C17" s="18">
        <v>2026</v>
      </c>
      <c r="D17" s="7" t="s">
        <v>42</v>
      </c>
      <c r="E17" s="8" t="s">
        <v>43</v>
      </c>
      <c r="F17" s="9">
        <v>4236</v>
      </c>
      <c r="G17" s="7">
        <v>1820</v>
      </c>
      <c r="H17" s="7">
        <v>390</v>
      </c>
      <c r="I17" s="7">
        <v>447</v>
      </c>
      <c r="J17" s="7">
        <v>228</v>
      </c>
      <c r="K17" s="7">
        <v>144</v>
      </c>
      <c r="L17" s="10">
        <f t="shared" si="0"/>
        <v>3029</v>
      </c>
      <c r="M17" s="11">
        <f t="shared" si="1"/>
        <v>71.506137865911228</v>
      </c>
      <c r="N17" s="7">
        <v>59</v>
      </c>
      <c r="O17" s="7">
        <v>4</v>
      </c>
      <c r="P17" s="12">
        <f t="shared" si="2"/>
        <v>63</v>
      </c>
      <c r="Q17" s="13">
        <f t="shared" si="3"/>
        <v>1.4872521246458925</v>
      </c>
    </row>
    <row r="18" spans="1:17" ht="15.75" x14ac:dyDescent="0.25">
      <c r="A18" s="17" t="s">
        <v>57</v>
      </c>
      <c r="B18" s="17" t="s">
        <v>58</v>
      </c>
      <c r="C18" s="18">
        <v>2026</v>
      </c>
      <c r="D18" s="7" t="s">
        <v>44</v>
      </c>
      <c r="E18" s="8" t="s">
        <v>45</v>
      </c>
      <c r="F18" s="9">
        <v>11208</v>
      </c>
      <c r="G18" s="7">
        <v>4472</v>
      </c>
      <c r="H18" s="7">
        <v>1428</v>
      </c>
      <c r="I18" s="7">
        <v>1409</v>
      </c>
      <c r="J18" s="7">
        <v>769</v>
      </c>
      <c r="K18" s="7">
        <v>369</v>
      </c>
      <c r="L18" s="10">
        <f t="shared" si="0"/>
        <v>8447</v>
      </c>
      <c r="M18" s="11">
        <f t="shared" si="1"/>
        <v>75.365810135617423</v>
      </c>
      <c r="N18" s="7">
        <v>283</v>
      </c>
      <c r="O18" s="7">
        <v>9</v>
      </c>
      <c r="P18" s="12">
        <f t="shared" si="2"/>
        <v>292</v>
      </c>
      <c r="Q18" s="13">
        <f t="shared" si="3"/>
        <v>2.6052819414703783</v>
      </c>
    </row>
    <row r="19" spans="1:17" ht="15.75" x14ac:dyDescent="0.25">
      <c r="A19" s="17" t="s">
        <v>57</v>
      </c>
      <c r="B19" s="17" t="s">
        <v>58</v>
      </c>
      <c r="C19" s="18">
        <v>2026</v>
      </c>
      <c r="D19" s="7" t="s">
        <v>46</v>
      </c>
      <c r="E19" s="8" t="s">
        <v>47</v>
      </c>
      <c r="F19" s="9">
        <v>7883</v>
      </c>
      <c r="G19" s="7">
        <v>3945</v>
      </c>
      <c r="H19" s="7">
        <v>555</v>
      </c>
      <c r="I19" s="7">
        <v>1026</v>
      </c>
      <c r="J19" s="7">
        <v>388</v>
      </c>
      <c r="K19" s="7">
        <v>188</v>
      </c>
      <c r="L19" s="10">
        <f t="shared" si="0"/>
        <v>6102</v>
      </c>
      <c r="M19" s="11">
        <f t="shared" si="1"/>
        <v>77.407078523404792</v>
      </c>
      <c r="N19" s="7">
        <v>156</v>
      </c>
      <c r="O19" s="7">
        <v>8</v>
      </c>
      <c r="P19" s="12">
        <f t="shared" si="2"/>
        <v>164</v>
      </c>
      <c r="Q19" s="13">
        <f t="shared" si="3"/>
        <v>2.0804262336673855</v>
      </c>
    </row>
    <row r="20" spans="1:17" ht="15.75" x14ac:dyDescent="0.25">
      <c r="A20" s="17" t="s">
        <v>57</v>
      </c>
      <c r="B20" s="17" t="s">
        <v>58</v>
      </c>
      <c r="C20" s="18">
        <v>2026</v>
      </c>
      <c r="D20" s="7" t="s">
        <v>48</v>
      </c>
      <c r="E20" s="8" t="s">
        <v>49</v>
      </c>
      <c r="F20" s="9">
        <v>2316</v>
      </c>
      <c r="G20" s="7">
        <v>1113</v>
      </c>
      <c r="H20" s="7">
        <v>348</v>
      </c>
      <c r="I20" s="7">
        <v>330</v>
      </c>
      <c r="J20" s="7">
        <v>114</v>
      </c>
      <c r="K20" s="7">
        <v>47</v>
      </c>
      <c r="L20" s="10">
        <f t="shared" si="0"/>
        <v>1952</v>
      </c>
      <c r="M20" s="11">
        <f t="shared" si="1"/>
        <v>84.283246977547492</v>
      </c>
      <c r="N20" s="7">
        <v>77</v>
      </c>
      <c r="O20" s="7">
        <v>0</v>
      </c>
      <c r="P20" s="12">
        <f t="shared" si="2"/>
        <v>77</v>
      </c>
      <c r="Q20" s="13">
        <f t="shared" si="3"/>
        <v>3.3246977547495686</v>
      </c>
    </row>
    <row r="21" spans="1:17" ht="15.75" x14ac:dyDescent="0.25">
      <c r="A21" s="17" t="s">
        <v>57</v>
      </c>
      <c r="B21" s="17" t="s">
        <v>58</v>
      </c>
      <c r="C21" s="18">
        <v>2026</v>
      </c>
      <c r="D21" s="7" t="s">
        <v>50</v>
      </c>
      <c r="E21" s="8" t="s">
        <v>51</v>
      </c>
      <c r="F21" s="9">
        <v>4989</v>
      </c>
      <c r="G21" s="7">
        <v>2088</v>
      </c>
      <c r="H21" s="7">
        <v>381</v>
      </c>
      <c r="I21" s="7">
        <v>300</v>
      </c>
      <c r="J21" s="7">
        <v>537</v>
      </c>
      <c r="K21" s="7">
        <v>226</v>
      </c>
      <c r="L21" s="10">
        <f t="shared" si="0"/>
        <v>3532</v>
      </c>
      <c r="M21" s="11">
        <f t="shared" si="1"/>
        <v>70.795750651433153</v>
      </c>
      <c r="N21" s="7">
        <v>115</v>
      </c>
      <c r="O21" s="7">
        <v>3</v>
      </c>
      <c r="P21" s="12">
        <f t="shared" si="2"/>
        <v>118</v>
      </c>
      <c r="Q21" s="13">
        <f t="shared" si="3"/>
        <v>2.3652034475846864</v>
      </c>
    </row>
    <row r="22" spans="1:17" ht="15.75" x14ac:dyDescent="0.25">
      <c r="A22" s="17" t="s">
        <v>57</v>
      </c>
      <c r="B22" s="17" t="s">
        <v>58</v>
      </c>
      <c r="C22" s="18">
        <v>2026</v>
      </c>
      <c r="D22" s="7" t="s">
        <v>52</v>
      </c>
      <c r="E22" s="8" t="s">
        <v>53</v>
      </c>
      <c r="F22" s="9">
        <v>3261</v>
      </c>
      <c r="G22" s="7">
        <v>1309</v>
      </c>
      <c r="H22" s="7">
        <v>481</v>
      </c>
      <c r="I22" s="7">
        <v>340</v>
      </c>
      <c r="J22" s="7">
        <v>188</v>
      </c>
      <c r="K22" s="7">
        <v>143</v>
      </c>
      <c r="L22" s="10">
        <f t="shared" si="0"/>
        <v>2461</v>
      </c>
      <c r="M22" s="11">
        <f t="shared" si="1"/>
        <v>75.467647960748238</v>
      </c>
      <c r="N22" s="7">
        <v>103</v>
      </c>
      <c r="O22" s="7">
        <v>7</v>
      </c>
      <c r="P22" s="12">
        <f t="shared" si="2"/>
        <v>110</v>
      </c>
      <c r="Q22" s="13">
        <f t="shared" si="3"/>
        <v>3.3731984053971176</v>
      </c>
    </row>
    <row r="23" spans="1:17" ht="15.75" x14ac:dyDescent="0.25">
      <c r="A23" s="17" t="s">
        <v>57</v>
      </c>
      <c r="B23" s="17" t="s">
        <v>58</v>
      </c>
      <c r="C23" s="18">
        <v>2026</v>
      </c>
      <c r="D23" s="19"/>
      <c r="E23" s="20"/>
      <c r="F23" s="9">
        <f>SUM(F3:F22)</f>
        <v>162441</v>
      </c>
      <c r="G23" s="7">
        <f>SUM(G3:G22)</f>
        <v>66677</v>
      </c>
      <c r="H23" s="7">
        <f t="shared" ref="H23:P23" si="4">SUM(H3:H22)</f>
        <v>15311</v>
      </c>
      <c r="I23" s="7">
        <f t="shared" si="4"/>
        <v>13273</v>
      </c>
      <c r="J23" s="7">
        <f t="shared" si="4"/>
        <v>12211</v>
      </c>
      <c r="K23" s="7">
        <f t="shared" si="4"/>
        <v>6401</v>
      </c>
      <c r="L23" s="7">
        <f t="shared" si="4"/>
        <v>113873</v>
      </c>
      <c r="M23" s="11">
        <f t="shared" si="1"/>
        <v>70.101144415510859</v>
      </c>
      <c r="N23" s="7">
        <f t="shared" si="4"/>
        <v>5204</v>
      </c>
      <c r="O23" s="7">
        <f t="shared" si="4"/>
        <v>207</v>
      </c>
      <c r="P23" s="7">
        <f t="shared" si="4"/>
        <v>5411</v>
      </c>
      <c r="Q23" s="13">
        <f t="shared" si="3"/>
        <v>3.3310555832579212</v>
      </c>
    </row>
    <row r="24" spans="1:17" x14ac:dyDescent="0.25">
      <c r="A24" s="14" t="s">
        <v>54</v>
      </c>
    </row>
  </sheetData>
  <mergeCells count="9">
    <mergeCell ref="C1:C2"/>
    <mergeCell ref="A1:A2"/>
    <mergeCell ref="B1:B2"/>
    <mergeCell ref="D1:D2"/>
    <mergeCell ref="E1:E2"/>
    <mergeCell ref="F1:F2"/>
    <mergeCell ref="G1:M1"/>
    <mergeCell ref="N1:Q1"/>
    <mergeCell ref="D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2026-08-27T02:45:04Z</dcterms:created>
  <dcterms:modified xsi:type="dcterms:W3CDTF">2026-08-27T02:58:51Z</dcterms:modified>
</cp:coreProperties>
</file>